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Roger's Work\Transparency info\Procurement cards\October 2019\"/>
    </mc:Choice>
  </mc:AlternateContent>
  <workbookProtection workbookAlgorithmName="SHA-512" workbookHashValue="EL7XzOvHowTkWQLVYBesVDh9M0KGvLF+P0aOuFNUsXV28L/qXkm5KFZeJC3CfeOhycry4Rf/oTgB7d9gnTvHgQ==" workbookSaltValue="AKnj4cVfJ49wPquPtaxocw==" workbookSpinCount="100000" lockStructure="1"/>
  <bookViews>
    <workbookView xWindow="0" yWindow="0" windowWidth="20490" windowHeight="7095" firstSheet="37" activeTab="11"/>
  </bookViews>
  <sheets>
    <sheet name="Summary" sheetId="2" r:id="rId1"/>
    <sheet name="1" sheetId="1" r:id="rId2"/>
    <sheet name="2" sheetId="6" r:id="rId3"/>
    <sheet name="3" sheetId="7" r:id="rId4"/>
    <sheet name="4" sheetId="13" r:id="rId5"/>
    <sheet name="5" sheetId="12" r:id="rId6"/>
    <sheet name="6" sheetId="11" r:id="rId7"/>
    <sheet name="7" sheetId="10" r:id="rId8"/>
    <sheet name="8" sheetId="9" r:id="rId9"/>
    <sheet name="9" sheetId="8" r:id="rId10"/>
    <sheet name="10" sheetId="14" r:id="rId11"/>
    <sheet name="11" sheetId="15" r:id="rId12"/>
    <sheet name="12" sheetId="16" r:id="rId13"/>
    <sheet name="13" sheetId="17" r:id="rId14"/>
    <sheet name="14" sheetId="18" r:id="rId15"/>
    <sheet name="15" sheetId="19" r:id="rId16"/>
    <sheet name="16" sheetId="20" r:id="rId17"/>
    <sheet name="17" sheetId="21" r:id="rId18"/>
    <sheet name="18" sheetId="22" r:id="rId19"/>
    <sheet name="19" sheetId="23" r:id="rId20"/>
    <sheet name="20" sheetId="24" r:id="rId21"/>
    <sheet name="21" sheetId="25" r:id="rId22"/>
    <sheet name="22" sheetId="26" r:id="rId23"/>
    <sheet name="23" sheetId="27" r:id="rId24"/>
    <sheet name="24" sheetId="28" r:id="rId25"/>
    <sheet name="25" sheetId="29" r:id="rId26"/>
    <sheet name="26" sheetId="30" r:id="rId27"/>
    <sheet name="27" sheetId="31" r:id="rId28"/>
    <sheet name="28" sheetId="32" r:id="rId29"/>
    <sheet name="29" sheetId="33" r:id="rId30"/>
    <sheet name="30" sheetId="34" r:id="rId31"/>
    <sheet name="31" sheetId="35" r:id="rId32"/>
    <sheet name="32" sheetId="36" r:id="rId33"/>
    <sheet name="33" sheetId="37" r:id="rId34"/>
    <sheet name="34" sheetId="38" r:id="rId35"/>
    <sheet name="35" sheetId="39" r:id="rId36"/>
    <sheet name="36" sheetId="40" r:id="rId37"/>
    <sheet name="37" sheetId="41" r:id="rId38"/>
    <sheet name="38" sheetId="42" r:id="rId39"/>
    <sheet name="39" sheetId="43" r:id="rId40"/>
    <sheet name="40" sheetId="44" r:id="rId41"/>
    <sheet name="41" sheetId="45" r:id="rId42"/>
    <sheet name="42" sheetId="46" r:id="rId43"/>
    <sheet name="43" sheetId="47" r:id="rId44"/>
    <sheet name="44" sheetId="48" r:id="rId45"/>
    <sheet name="45" sheetId="49" r:id="rId46"/>
    <sheet name="46" sheetId="50" r:id="rId47"/>
    <sheet name="47" sheetId="51" r:id="rId48"/>
    <sheet name="48" sheetId="52" r:id="rId49"/>
    <sheet name="49" sheetId="53" r:id="rId50"/>
    <sheet name="50" sheetId="54" r:id="rId51"/>
    <sheet name="51" sheetId="56" r:id="rId52"/>
    <sheet name="52" sheetId="57" r:id="rId53"/>
    <sheet name="53" sheetId="58" r:id="rId54"/>
    <sheet name="54" sheetId="59" r:id="rId55"/>
    <sheet name="55" sheetId="60" r:id="rId56"/>
    <sheet name="56" sheetId="61" r:id="rId57"/>
    <sheet name="57" sheetId="62" r:id="rId58"/>
    <sheet name="58" sheetId="63" r:id="rId59"/>
    <sheet name="59" sheetId="64" r:id="rId60"/>
    <sheet name="60" sheetId="65" r:id="rId61"/>
    <sheet name="61" sheetId="66" r:id="rId62"/>
    <sheet name="62" sheetId="67" r:id="rId63"/>
    <sheet name="63" sheetId="68" r:id="rId64"/>
    <sheet name="64" sheetId="69" r:id="rId65"/>
    <sheet name="65" sheetId="70" r:id="rId66"/>
    <sheet name="66" sheetId="71" r:id="rId67"/>
    <sheet name="67" sheetId="72" r:id="rId68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3" i="54" l="1"/>
  <c r="J12" i="54"/>
  <c r="J11" i="54"/>
  <c r="J10" i="54"/>
  <c r="J9" i="54"/>
  <c r="J8" i="54"/>
  <c r="I27" i="9" l="1"/>
  <c r="J8" i="9"/>
  <c r="J7" i="9"/>
  <c r="H27" i="9"/>
  <c r="J7" i="6" l="1"/>
  <c r="E29" i="31" l="1"/>
  <c r="E29" i="27"/>
  <c r="E29" i="7"/>
  <c r="B74" i="2" l="1"/>
  <c r="J8" i="7" l="1"/>
  <c r="J7" i="7"/>
  <c r="B3" i="72" l="1"/>
  <c r="B3" i="71"/>
  <c r="B3" i="70"/>
  <c r="B3" i="69"/>
  <c r="B3" i="68"/>
  <c r="B3" i="67"/>
  <c r="B3" i="66"/>
  <c r="B3" i="65"/>
  <c r="B3" i="64"/>
  <c r="B3" i="63"/>
  <c r="B3" i="62"/>
  <c r="B3" i="61"/>
  <c r="B3" i="60"/>
  <c r="B3" i="59"/>
  <c r="B3" i="58"/>
  <c r="B3" i="57"/>
  <c r="B3" i="56"/>
  <c r="B3" i="54"/>
  <c r="B3" i="53"/>
  <c r="B3" i="52"/>
  <c r="B3" i="51"/>
  <c r="B3" i="50"/>
  <c r="B3" i="49"/>
  <c r="B3" i="48"/>
  <c r="B3" i="47"/>
  <c r="B3" i="46"/>
  <c r="B3" i="45"/>
  <c r="B3" i="44"/>
  <c r="B3" i="43"/>
  <c r="B3" i="42"/>
  <c r="B3" i="41"/>
  <c r="B3" i="40"/>
  <c r="B3" i="39"/>
  <c r="B3" i="38"/>
  <c r="B3" i="37" l="1"/>
  <c r="B3" i="36"/>
  <c r="B3" i="35"/>
  <c r="B3" i="34"/>
  <c r="B3" i="33"/>
  <c r="B3" i="32"/>
  <c r="B3" i="31"/>
  <c r="B3" i="30"/>
  <c r="B3" i="29"/>
  <c r="B3" i="28"/>
  <c r="B3" i="27"/>
  <c r="B3" i="26"/>
  <c r="B3" i="25"/>
  <c r="B3" i="24"/>
  <c r="B3" i="23"/>
  <c r="B3" i="22"/>
  <c r="B3" i="21"/>
  <c r="B3" i="20"/>
  <c r="B3" i="19"/>
  <c r="B3" i="18"/>
  <c r="B3" i="17"/>
  <c r="B3" i="16"/>
  <c r="B3" i="15"/>
  <c r="B3" i="14"/>
  <c r="B3" i="8"/>
  <c r="B3" i="9"/>
  <c r="B3" i="10"/>
  <c r="B3" i="11"/>
  <c r="B3" i="12"/>
  <c r="B3" i="13"/>
  <c r="B3" i="7"/>
  <c r="B3" i="6"/>
  <c r="B3" i="1"/>
  <c r="D71" i="2" l="1"/>
  <c r="D70" i="2"/>
  <c r="D69" i="2"/>
  <c r="D68" i="2"/>
  <c r="D67" i="2"/>
  <c r="D66" i="2"/>
  <c r="D65" i="2"/>
  <c r="D63" i="2"/>
  <c r="D61" i="2"/>
  <c r="D60" i="2"/>
  <c r="D59" i="2"/>
  <c r="D57" i="2"/>
  <c r="D56" i="2"/>
  <c r="D53" i="2"/>
  <c r="D52" i="2"/>
  <c r="D49" i="2"/>
  <c r="D48" i="2"/>
  <c r="D47" i="2"/>
  <c r="D46" i="2"/>
  <c r="D44" i="2"/>
  <c r="D43" i="2"/>
  <c r="D42" i="2"/>
  <c r="D40" i="2"/>
  <c r="D39" i="2"/>
  <c r="D37" i="2"/>
  <c r="D36" i="2"/>
  <c r="D35" i="2"/>
  <c r="D34" i="2"/>
  <c r="D32" i="2"/>
  <c r="D31" i="2"/>
  <c r="D30" i="2"/>
  <c r="D29" i="2"/>
  <c r="D28" i="2"/>
  <c r="D27" i="2"/>
  <c r="D26" i="2"/>
  <c r="D25" i="2"/>
  <c r="D24" i="2"/>
  <c r="D22" i="2"/>
  <c r="D21" i="2"/>
  <c r="D19" i="2"/>
  <c r="D16" i="2"/>
  <c r="D14" i="2"/>
  <c r="D11" i="2"/>
  <c r="D9" i="2"/>
  <c r="E29" i="72" l="1"/>
  <c r="K27" i="72"/>
  <c r="I27" i="72"/>
  <c r="H27" i="72"/>
  <c r="J26" i="72"/>
  <c r="J25" i="72"/>
  <c r="J24" i="72"/>
  <c r="J23" i="72"/>
  <c r="J22" i="72"/>
  <c r="J21" i="72"/>
  <c r="J20" i="72"/>
  <c r="J19" i="72"/>
  <c r="J18" i="72"/>
  <c r="J17" i="72"/>
  <c r="J16" i="72"/>
  <c r="J15" i="72"/>
  <c r="J14" i="72"/>
  <c r="J13" i="72"/>
  <c r="J12" i="72"/>
  <c r="J11" i="72"/>
  <c r="J10" i="72"/>
  <c r="J9" i="72"/>
  <c r="J8" i="72"/>
  <c r="J7" i="72"/>
  <c r="G3" i="72"/>
  <c r="E29" i="71"/>
  <c r="K27" i="71"/>
  <c r="I27" i="71"/>
  <c r="H27" i="71"/>
  <c r="J26" i="71"/>
  <c r="J25" i="71"/>
  <c r="J24" i="71"/>
  <c r="J23" i="71"/>
  <c r="J22" i="71"/>
  <c r="J21" i="71"/>
  <c r="J20" i="71"/>
  <c r="J19" i="71"/>
  <c r="J18" i="71"/>
  <c r="J17" i="71"/>
  <c r="J16" i="71"/>
  <c r="J15" i="71"/>
  <c r="J14" i="71"/>
  <c r="J13" i="71"/>
  <c r="J12" i="71"/>
  <c r="J11" i="71"/>
  <c r="J10" i="71"/>
  <c r="J9" i="71"/>
  <c r="J8" i="71"/>
  <c r="J7" i="71"/>
  <c r="G3" i="71"/>
  <c r="E29" i="70"/>
  <c r="K27" i="70"/>
  <c r="I27" i="70"/>
  <c r="H27" i="70"/>
  <c r="J26" i="70"/>
  <c r="J25" i="70"/>
  <c r="J24" i="70"/>
  <c r="J23" i="70"/>
  <c r="J22" i="70"/>
  <c r="J21" i="70"/>
  <c r="J20" i="70"/>
  <c r="J19" i="70"/>
  <c r="J18" i="70"/>
  <c r="J17" i="70"/>
  <c r="J16" i="70"/>
  <c r="J15" i="70"/>
  <c r="J14" i="70"/>
  <c r="J13" i="70"/>
  <c r="J12" i="70"/>
  <c r="J11" i="70"/>
  <c r="J10" i="70"/>
  <c r="J9" i="70"/>
  <c r="J8" i="70"/>
  <c r="J7" i="70"/>
  <c r="G3" i="70"/>
  <c r="E29" i="69"/>
  <c r="K27" i="69"/>
  <c r="I27" i="69"/>
  <c r="H27" i="69"/>
  <c r="J26" i="69"/>
  <c r="J25" i="69"/>
  <c r="J24" i="69"/>
  <c r="J23" i="69"/>
  <c r="J22" i="69"/>
  <c r="J21" i="69"/>
  <c r="J20" i="69"/>
  <c r="J19" i="69"/>
  <c r="J18" i="69"/>
  <c r="J17" i="69"/>
  <c r="J16" i="69"/>
  <c r="J15" i="69"/>
  <c r="J14" i="69"/>
  <c r="J13" i="69"/>
  <c r="J12" i="69"/>
  <c r="J11" i="69"/>
  <c r="J10" i="69"/>
  <c r="J9" i="69"/>
  <c r="J8" i="69"/>
  <c r="J7" i="69"/>
  <c r="G3" i="69"/>
  <c r="E29" i="68"/>
  <c r="K27" i="68"/>
  <c r="I27" i="68"/>
  <c r="H27" i="68"/>
  <c r="J26" i="68"/>
  <c r="J25" i="68"/>
  <c r="J24" i="68"/>
  <c r="J23" i="68"/>
  <c r="J22" i="68"/>
  <c r="J21" i="68"/>
  <c r="J20" i="68"/>
  <c r="J19" i="68"/>
  <c r="J18" i="68"/>
  <c r="J17" i="68"/>
  <c r="J16" i="68"/>
  <c r="J15" i="68"/>
  <c r="J14" i="68"/>
  <c r="J13" i="68"/>
  <c r="J12" i="68"/>
  <c r="J11" i="68"/>
  <c r="J10" i="68"/>
  <c r="J9" i="68"/>
  <c r="J8" i="68"/>
  <c r="J7" i="68"/>
  <c r="G3" i="68"/>
  <c r="E29" i="67"/>
  <c r="K27" i="67"/>
  <c r="I27" i="67"/>
  <c r="H27" i="67"/>
  <c r="J26" i="67"/>
  <c r="J25" i="67"/>
  <c r="J24" i="67"/>
  <c r="J23" i="67"/>
  <c r="J22" i="67"/>
  <c r="J21" i="67"/>
  <c r="J20" i="67"/>
  <c r="J19" i="67"/>
  <c r="J18" i="67"/>
  <c r="J17" i="67"/>
  <c r="J16" i="67"/>
  <c r="J15" i="67"/>
  <c r="J14" i="67"/>
  <c r="J13" i="67"/>
  <c r="J12" i="67"/>
  <c r="J11" i="67"/>
  <c r="J10" i="67"/>
  <c r="J9" i="67"/>
  <c r="J8" i="67"/>
  <c r="J7" i="67"/>
  <c r="G3" i="67"/>
  <c r="E29" i="66"/>
  <c r="K27" i="66"/>
  <c r="I27" i="66"/>
  <c r="H27" i="66"/>
  <c r="J26" i="66"/>
  <c r="J25" i="66"/>
  <c r="J24" i="66"/>
  <c r="J23" i="66"/>
  <c r="J22" i="66"/>
  <c r="J21" i="66"/>
  <c r="J20" i="66"/>
  <c r="J19" i="66"/>
  <c r="J18" i="66"/>
  <c r="J17" i="66"/>
  <c r="J16" i="66"/>
  <c r="J15" i="66"/>
  <c r="J14" i="66"/>
  <c r="J13" i="66"/>
  <c r="J12" i="66"/>
  <c r="J11" i="66"/>
  <c r="J10" i="66"/>
  <c r="J9" i="66"/>
  <c r="J8" i="66"/>
  <c r="J7" i="66"/>
  <c r="G3" i="66"/>
  <c r="E29" i="65"/>
  <c r="K27" i="65"/>
  <c r="I27" i="65"/>
  <c r="H27" i="65"/>
  <c r="J26" i="65"/>
  <c r="J25" i="65"/>
  <c r="J24" i="65"/>
  <c r="J23" i="65"/>
  <c r="J22" i="65"/>
  <c r="J21" i="65"/>
  <c r="J20" i="65"/>
  <c r="J19" i="65"/>
  <c r="J18" i="65"/>
  <c r="J17" i="65"/>
  <c r="J16" i="65"/>
  <c r="J15" i="65"/>
  <c r="J14" i="65"/>
  <c r="J13" i="65"/>
  <c r="J12" i="65"/>
  <c r="J11" i="65"/>
  <c r="J10" i="65"/>
  <c r="J9" i="65"/>
  <c r="J8" i="65"/>
  <c r="J7" i="65"/>
  <c r="G3" i="65"/>
  <c r="E29" i="64"/>
  <c r="K27" i="64"/>
  <c r="I27" i="64"/>
  <c r="H27" i="64"/>
  <c r="J26" i="64"/>
  <c r="J25" i="64"/>
  <c r="J24" i="64"/>
  <c r="J23" i="64"/>
  <c r="J22" i="64"/>
  <c r="J21" i="64"/>
  <c r="J20" i="64"/>
  <c r="J19" i="64"/>
  <c r="J18" i="64"/>
  <c r="J17" i="64"/>
  <c r="J16" i="64"/>
  <c r="J15" i="64"/>
  <c r="J14" i="64"/>
  <c r="J13" i="64"/>
  <c r="J12" i="64"/>
  <c r="J11" i="64"/>
  <c r="J10" i="64"/>
  <c r="J9" i="64"/>
  <c r="J8" i="64"/>
  <c r="J7" i="64"/>
  <c r="G3" i="64"/>
  <c r="E29" i="63"/>
  <c r="K27" i="63"/>
  <c r="I27" i="63"/>
  <c r="H27" i="63"/>
  <c r="J26" i="63"/>
  <c r="J25" i="63"/>
  <c r="J24" i="63"/>
  <c r="J23" i="63"/>
  <c r="J22" i="63"/>
  <c r="J21" i="63"/>
  <c r="J20" i="63"/>
  <c r="J19" i="63"/>
  <c r="J18" i="63"/>
  <c r="J17" i="63"/>
  <c r="J16" i="63"/>
  <c r="J15" i="63"/>
  <c r="J14" i="63"/>
  <c r="J13" i="63"/>
  <c r="J12" i="63"/>
  <c r="J11" i="63"/>
  <c r="J10" i="63"/>
  <c r="J9" i="63"/>
  <c r="J8" i="63"/>
  <c r="J7" i="63"/>
  <c r="G3" i="63"/>
  <c r="E29" i="62"/>
  <c r="K27" i="62"/>
  <c r="I27" i="62"/>
  <c r="H27" i="62"/>
  <c r="J26" i="62"/>
  <c r="J25" i="62"/>
  <c r="J24" i="62"/>
  <c r="J23" i="62"/>
  <c r="J22" i="62"/>
  <c r="J21" i="62"/>
  <c r="J20" i="62"/>
  <c r="J19" i="62"/>
  <c r="J18" i="62"/>
  <c r="J17" i="62"/>
  <c r="J16" i="62"/>
  <c r="J15" i="62"/>
  <c r="J14" i="62"/>
  <c r="J13" i="62"/>
  <c r="J12" i="62"/>
  <c r="J11" i="62"/>
  <c r="J10" i="62"/>
  <c r="J9" i="62"/>
  <c r="J8" i="62"/>
  <c r="J7" i="62"/>
  <c r="G3" i="62"/>
  <c r="E29" i="61"/>
  <c r="K27" i="61"/>
  <c r="I27" i="61"/>
  <c r="H27" i="61"/>
  <c r="J26" i="61"/>
  <c r="J25" i="61"/>
  <c r="J24" i="61"/>
  <c r="J23" i="61"/>
  <c r="J22" i="61"/>
  <c r="J21" i="61"/>
  <c r="J20" i="61"/>
  <c r="J19" i="61"/>
  <c r="J18" i="61"/>
  <c r="J17" i="61"/>
  <c r="J16" i="61"/>
  <c r="J15" i="61"/>
  <c r="J14" i="61"/>
  <c r="J13" i="61"/>
  <c r="J12" i="61"/>
  <c r="J11" i="61"/>
  <c r="J10" i="61"/>
  <c r="J9" i="61"/>
  <c r="J8" i="61"/>
  <c r="J7" i="61"/>
  <c r="G3" i="61"/>
  <c r="E29" i="60"/>
  <c r="K27" i="60"/>
  <c r="I27" i="60"/>
  <c r="H27" i="60"/>
  <c r="J26" i="60"/>
  <c r="J25" i="60"/>
  <c r="J24" i="60"/>
  <c r="J23" i="60"/>
  <c r="J22" i="60"/>
  <c r="J21" i="60"/>
  <c r="J20" i="60"/>
  <c r="J19" i="60"/>
  <c r="J18" i="60"/>
  <c r="J17" i="60"/>
  <c r="J16" i="60"/>
  <c r="J15" i="60"/>
  <c r="J14" i="60"/>
  <c r="J13" i="60"/>
  <c r="J12" i="60"/>
  <c r="J11" i="60"/>
  <c r="J10" i="60"/>
  <c r="J9" i="60"/>
  <c r="J8" i="60"/>
  <c r="J7" i="60"/>
  <c r="J27" i="60" s="1"/>
  <c r="J28" i="60" s="1"/>
  <c r="G3" i="60"/>
  <c r="E29" i="59"/>
  <c r="K27" i="59"/>
  <c r="I27" i="59"/>
  <c r="H27" i="59"/>
  <c r="J26" i="59"/>
  <c r="J25" i="59"/>
  <c r="J24" i="59"/>
  <c r="J23" i="59"/>
  <c r="J22" i="59"/>
  <c r="J21" i="59"/>
  <c r="J20" i="59"/>
  <c r="J19" i="59"/>
  <c r="J18" i="59"/>
  <c r="J17" i="59"/>
  <c r="J16" i="59"/>
  <c r="J15" i="59"/>
  <c r="J14" i="59"/>
  <c r="J13" i="59"/>
  <c r="J12" i="59"/>
  <c r="J11" i="59"/>
  <c r="J10" i="59"/>
  <c r="J9" i="59"/>
  <c r="J8" i="59"/>
  <c r="J7" i="59"/>
  <c r="G3" i="59"/>
  <c r="E29" i="58"/>
  <c r="K27" i="58"/>
  <c r="I27" i="58"/>
  <c r="H27" i="58"/>
  <c r="J26" i="58"/>
  <c r="J25" i="58"/>
  <c r="J24" i="58"/>
  <c r="J23" i="58"/>
  <c r="J22" i="58"/>
  <c r="J21" i="58"/>
  <c r="J20" i="58"/>
  <c r="J19" i="58"/>
  <c r="J18" i="58"/>
  <c r="J17" i="58"/>
  <c r="J16" i="58"/>
  <c r="J15" i="58"/>
  <c r="J14" i="58"/>
  <c r="J13" i="58"/>
  <c r="J12" i="58"/>
  <c r="J11" i="58"/>
  <c r="J10" i="58"/>
  <c r="J9" i="58"/>
  <c r="J8" i="58"/>
  <c r="J7" i="58"/>
  <c r="G3" i="58"/>
  <c r="E29" i="57"/>
  <c r="K27" i="57"/>
  <c r="I27" i="57"/>
  <c r="H27" i="57"/>
  <c r="J26" i="57"/>
  <c r="J25" i="57"/>
  <c r="J24" i="57"/>
  <c r="J23" i="57"/>
  <c r="J22" i="57"/>
  <c r="J21" i="57"/>
  <c r="J20" i="57"/>
  <c r="J19" i="57"/>
  <c r="J18" i="57"/>
  <c r="J17" i="57"/>
  <c r="J16" i="57"/>
  <c r="J15" i="57"/>
  <c r="J14" i="57"/>
  <c r="J13" i="57"/>
  <c r="J12" i="57"/>
  <c r="J11" i="57"/>
  <c r="J10" i="57"/>
  <c r="J9" i="57"/>
  <c r="J8" i="57"/>
  <c r="J7" i="57"/>
  <c r="G3" i="57"/>
  <c r="E29" i="56"/>
  <c r="K27" i="56"/>
  <c r="I27" i="56"/>
  <c r="H27" i="56"/>
  <c r="J26" i="56"/>
  <c r="J25" i="56"/>
  <c r="J24" i="56"/>
  <c r="J23" i="56"/>
  <c r="J22" i="56"/>
  <c r="J21" i="56"/>
  <c r="J20" i="56"/>
  <c r="J19" i="56"/>
  <c r="J18" i="56"/>
  <c r="J17" i="56"/>
  <c r="J16" i="56"/>
  <c r="J15" i="56"/>
  <c r="J14" i="56"/>
  <c r="J13" i="56"/>
  <c r="J12" i="56"/>
  <c r="J11" i="56"/>
  <c r="J10" i="56"/>
  <c r="J9" i="56"/>
  <c r="J8" i="56"/>
  <c r="J7" i="56"/>
  <c r="J27" i="56" s="1"/>
  <c r="G3" i="56"/>
  <c r="E29" i="54"/>
  <c r="K27" i="54"/>
  <c r="I27" i="54"/>
  <c r="H27" i="54"/>
  <c r="J26" i="54"/>
  <c r="J25" i="54"/>
  <c r="J24" i="54"/>
  <c r="J23" i="54"/>
  <c r="J22" i="54"/>
  <c r="J21" i="54"/>
  <c r="J20" i="54"/>
  <c r="J19" i="54"/>
  <c r="J18" i="54"/>
  <c r="J17" i="54"/>
  <c r="J16" i="54"/>
  <c r="J15" i="54"/>
  <c r="J14" i="54"/>
  <c r="G3" i="54"/>
  <c r="E29" i="53"/>
  <c r="K27" i="53"/>
  <c r="I27" i="53"/>
  <c r="H27" i="53"/>
  <c r="J26" i="53"/>
  <c r="J25" i="53"/>
  <c r="J24" i="53"/>
  <c r="J23" i="53"/>
  <c r="J22" i="53"/>
  <c r="J21" i="53"/>
  <c r="J20" i="53"/>
  <c r="J19" i="53"/>
  <c r="J18" i="53"/>
  <c r="J17" i="53"/>
  <c r="J16" i="53"/>
  <c r="J15" i="53"/>
  <c r="J14" i="53"/>
  <c r="J13" i="53"/>
  <c r="J12" i="53"/>
  <c r="J11" i="53"/>
  <c r="J10" i="53"/>
  <c r="J9" i="53"/>
  <c r="J8" i="53"/>
  <c r="J7" i="53"/>
  <c r="G3" i="53"/>
  <c r="E29" i="52"/>
  <c r="K27" i="52"/>
  <c r="I27" i="52"/>
  <c r="H27" i="52"/>
  <c r="J26" i="52"/>
  <c r="J25" i="52"/>
  <c r="J24" i="52"/>
  <c r="J23" i="52"/>
  <c r="J22" i="52"/>
  <c r="J21" i="52"/>
  <c r="J20" i="52"/>
  <c r="J19" i="52"/>
  <c r="J18" i="52"/>
  <c r="J17" i="52"/>
  <c r="J16" i="52"/>
  <c r="J15" i="52"/>
  <c r="J14" i="52"/>
  <c r="J13" i="52"/>
  <c r="J12" i="52"/>
  <c r="J11" i="52"/>
  <c r="J10" i="52"/>
  <c r="J9" i="52"/>
  <c r="J8" i="52"/>
  <c r="J7" i="52"/>
  <c r="G3" i="52"/>
  <c r="E29" i="51"/>
  <c r="K27" i="51"/>
  <c r="I27" i="51"/>
  <c r="H27" i="51"/>
  <c r="J26" i="51"/>
  <c r="J25" i="51"/>
  <c r="J24" i="51"/>
  <c r="J23" i="51"/>
  <c r="J22" i="51"/>
  <c r="J21" i="51"/>
  <c r="J20" i="51"/>
  <c r="J19" i="51"/>
  <c r="J18" i="51"/>
  <c r="J17" i="51"/>
  <c r="J16" i="51"/>
  <c r="J15" i="51"/>
  <c r="J14" i="51"/>
  <c r="J13" i="51"/>
  <c r="J12" i="51"/>
  <c r="J11" i="51"/>
  <c r="J10" i="51"/>
  <c r="J9" i="51"/>
  <c r="J8" i="51"/>
  <c r="J7" i="51"/>
  <c r="J27" i="51" s="1"/>
  <c r="G3" i="51"/>
  <c r="E29" i="50"/>
  <c r="K27" i="50"/>
  <c r="I27" i="50"/>
  <c r="H27" i="50"/>
  <c r="J26" i="50"/>
  <c r="J25" i="50"/>
  <c r="J24" i="50"/>
  <c r="J23" i="50"/>
  <c r="J22" i="50"/>
  <c r="J21" i="50"/>
  <c r="J20" i="50"/>
  <c r="J19" i="50"/>
  <c r="J18" i="50"/>
  <c r="J17" i="50"/>
  <c r="J16" i="50"/>
  <c r="J15" i="50"/>
  <c r="J14" i="50"/>
  <c r="J13" i="50"/>
  <c r="J12" i="50"/>
  <c r="J11" i="50"/>
  <c r="J10" i="50"/>
  <c r="J9" i="50"/>
  <c r="J8" i="50"/>
  <c r="J7" i="50"/>
  <c r="G3" i="50"/>
  <c r="E29" i="49"/>
  <c r="K27" i="49"/>
  <c r="I27" i="49"/>
  <c r="H27" i="49"/>
  <c r="J26" i="49"/>
  <c r="J25" i="49"/>
  <c r="J24" i="49"/>
  <c r="J23" i="49"/>
  <c r="J22" i="49"/>
  <c r="J21" i="49"/>
  <c r="J20" i="49"/>
  <c r="J19" i="49"/>
  <c r="J18" i="49"/>
  <c r="J17" i="49"/>
  <c r="J16" i="49"/>
  <c r="J15" i="49"/>
  <c r="J14" i="49"/>
  <c r="J13" i="49"/>
  <c r="J12" i="49"/>
  <c r="J11" i="49"/>
  <c r="J10" i="49"/>
  <c r="J9" i="49"/>
  <c r="J8" i="49"/>
  <c r="J7" i="49"/>
  <c r="G3" i="49"/>
  <c r="E29" i="48"/>
  <c r="K27" i="48"/>
  <c r="I27" i="48"/>
  <c r="H27" i="48"/>
  <c r="J26" i="48"/>
  <c r="J25" i="48"/>
  <c r="J24" i="48"/>
  <c r="J23" i="48"/>
  <c r="J22" i="48"/>
  <c r="J21" i="48"/>
  <c r="J20" i="48"/>
  <c r="J19" i="48"/>
  <c r="J18" i="48"/>
  <c r="J17" i="48"/>
  <c r="J16" i="48"/>
  <c r="J15" i="48"/>
  <c r="J14" i="48"/>
  <c r="J13" i="48"/>
  <c r="J12" i="48"/>
  <c r="J11" i="48"/>
  <c r="J10" i="48"/>
  <c r="J9" i="48"/>
  <c r="J8" i="48"/>
  <c r="J7" i="48"/>
  <c r="G3" i="48"/>
  <c r="E29" i="47"/>
  <c r="K27" i="47"/>
  <c r="I27" i="47"/>
  <c r="H27" i="47"/>
  <c r="J26" i="47"/>
  <c r="J25" i="47"/>
  <c r="J24" i="47"/>
  <c r="J23" i="47"/>
  <c r="J22" i="47"/>
  <c r="J21" i="47"/>
  <c r="J20" i="47"/>
  <c r="J19" i="47"/>
  <c r="J18" i="47"/>
  <c r="J17" i="47"/>
  <c r="J16" i="47"/>
  <c r="J15" i="47"/>
  <c r="J14" i="47"/>
  <c r="J13" i="47"/>
  <c r="J12" i="47"/>
  <c r="J11" i="47"/>
  <c r="J10" i="47"/>
  <c r="J9" i="47"/>
  <c r="J8" i="47"/>
  <c r="J7" i="47"/>
  <c r="G3" i="47"/>
  <c r="E29" i="46"/>
  <c r="K27" i="46"/>
  <c r="I27" i="46"/>
  <c r="H27" i="46"/>
  <c r="J26" i="46"/>
  <c r="J25" i="46"/>
  <c r="J24" i="46"/>
  <c r="J23" i="46"/>
  <c r="J22" i="46"/>
  <c r="J21" i="46"/>
  <c r="J20" i="46"/>
  <c r="J19" i="46"/>
  <c r="J18" i="46"/>
  <c r="J17" i="46"/>
  <c r="J16" i="46"/>
  <c r="J15" i="46"/>
  <c r="J14" i="46"/>
  <c r="J13" i="46"/>
  <c r="J12" i="46"/>
  <c r="J11" i="46"/>
  <c r="J10" i="46"/>
  <c r="J9" i="46"/>
  <c r="J8" i="46"/>
  <c r="J7" i="46"/>
  <c r="G3" i="46"/>
  <c r="E29" i="45"/>
  <c r="K27" i="45"/>
  <c r="I27" i="45"/>
  <c r="H27" i="45"/>
  <c r="J26" i="45"/>
  <c r="J25" i="45"/>
  <c r="J24" i="45"/>
  <c r="J23" i="45"/>
  <c r="J22" i="45"/>
  <c r="J21" i="45"/>
  <c r="J20" i="45"/>
  <c r="J19" i="45"/>
  <c r="J18" i="45"/>
  <c r="J17" i="45"/>
  <c r="J16" i="45"/>
  <c r="J15" i="45"/>
  <c r="J14" i="45"/>
  <c r="J13" i="45"/>
  <c r="J12" i="45"/>
  <c r="J11" i="45"/>
  <c r="J10" i="45"/>
  <c r="J9" i="45"/>
  <c r="J8" i="45"/>
  <c r="J7" i="45"/>
  <c r="G3" i="45"/>
  <c r="E29" i="44"/>
  <c r="K27" i="44"/>
  <c r="I27" i="44"/>
  <c r="H27" i="44"/>
  <c r="J26" i="44"/>
  <c r="J25" i="44"/>
  <c r="J24" i="44"/>
  <c r="J23" i="44"/>
  <c r="J22" i="44"/>
  <c r="J21" i="44"/>
  <c r="J20" i="44"/>
  <c r="J19" i="44"/>
  <c r="J18" i="44"/>
  <c r="J17" i="44"/>
  <c r="J16" i="44"/>
  <c r="J15" i="44"/>
  <c r="J14" i="44"/>
  <c r="J13" i="44"/>
  <c r="J12" i="44"/>
  <c r="J11" i="44"/>
  <c r="J10" i="44"/>
  <c r="J9" i="44"/>
  <c r="J8" i="44"/>
  <c r="J7" i="44"/>
  <c r="G3" i="44"/>
  <c r="E29" i="43"/>
  <c r="K27" i="43"/>
  <c r="I27" i="43"/>
  <c r="H27" i="43"/>
  <c r="J26" i="43"/>
  <c r="J25" i="43"/>
  <c r="J24" i="43"/>
  <c r="J23" i="43"/>
  <c r="J22" i="43"/>
  <c r="J21" i="43"/>
  <c r="J20" i="43"/>
  <c r="J19" i="43"/>
  <c r="J18" i="43"/>
  <c r="J17" i="43"/>
  <c r="J16" i="43"/>
  <c r="J15" i="43"/>
  <c r="J14" i="43"/>
  <c r="J13" i="43"/>
  <c r="J12" i="43"/>
  <c r="J11" i="43"/>
  <c r="J10" i="43"/>
  <c r="J9" i="43"/>
  <c r="J8" i="43"/>
  <c r="J7" i="43"/>
  <c r="J27" i="43" s="1"/>
  <c r="J28" i="43" s="1"/>
  <c r="G3" i="43"/>
  <c r="E29" i="42"/>
  <c r="K27" i="42"/>
  <c r="I27" i="42"/>
  <c r="H27" i="42"/>
  <c r="J26" i="42"/>
  <c r="J25" i="42"/>
  <c r="J24" i="42"/>
  <c r="J23" i="42"/>
  <c r="J22" i="42"/>
  <c r="J21" i="42"/>
  <c r="J20" i="42"/>
  <c r="J19" i="42"/>
  <c r="J18" i="42"/>
  <c r="J17" i="42"/>
  <c r="J16" i="42"/>
  <c r="J15" i="42"/>
  <c r="J14" i="42"/>
  <c r="J13" i="42"/>
  <c r="J12" i="42"/>
  <c r="J11" i="42"/>
  <c r="J10" i="42"/>
  <c r="J9" i="42"/>
  <c r="J8" i="42"/>
  <c r="J7" i="42"/>
  <c r="G3" i="42"/>
  <c r="E29" i="41"/>
  <c r="K27" i="41"/>
  <c r="I27" i="41"/>
  <c r="H27" i="41"/>
  <c r="J26" i="41"/>
  <c r="J25" i="41"/>
  <c r="J24" i="41"/>
  <c r="J23" i="41"/>
  <c r="J22" i="41"/>
  <c r="J21" i="41"/>
  <c r="J20" i="41"/>
  <c r="J19" i="41"/>
  <c r="J18" i="41"/>
  <c r="J17" i="41"/>
  <c r="J16" i="41"/>
  <c r="J15" i="41"/>
  <c r="J14" i="41"/>
  <c r="J13" i="41"/>
  <c r="J12" i="41"/>
  <c r="J11" i="41"/>
  <c r="J10" i="41"/>
  <c r="J9" i="41"/>
  <c r="J8" i="41"/>
  <c r="J7" i="41"/>
  <c r="G3" i="41"/>
  <c r="E29" i="40"/>
  <c r="K27" i="40"/>
  <c r="I27" i="40"/>
  <c r="H27" i="40"/>
  <c r="J26" i="40"/>
  <c r="J25" i="40"/>
  <c r="J24" i="40"/>
  <c r="J23" i="40"/>
  <c r="J22" i="40"/>
  <c r="J21" i="40"/>
  <c r="J20" i="40"/>
  <c r="J19" i="40"/>
  <c r="J18" i="40"/>
  <c r="J17" i="40"/>
  <c r="J16" i="40"/>
  <c r="J15" i="40"/>
  <c r="J14" i="40"/>
  <c r="J13" i="40"/>
  <c r="J12" i="40"/>
  <c r="J11" i="40"/>
  <c r="J10" i="40"/>
  <c r="J9" i="40"/>
  <c r="J8" i="40"/>
  <c r="J7" i="40"/>
  <c r="G3" i="40"/>
  <c r="E29" i="39"/>
  <c r="K27" i="39"/>
  <c r="I27" i="39"/>
  <c r="H27" i="39"/>
  <c r="J26" i="39"/>
  <c r="J25" i="39"/>
  <c r="J24" i="39"/>
  <c r="J23" i="39"/>
  <c r="J22" i="39"/>
  <c r="J21" i="39"/>
  <c r="J20" i="39"/>
  <c r="J19" i="39"/>
  <c r="J18" i="39"/>
  <c r="J17" i="39"/>
  <c r="J16" i="39"/>
  <c r="J15" i="39"/>
  <c r="J14" i="39"/>
  <c r="J13" i="39"/>
  <c r="J12" i="39"/>
  <c r="J11" i="39"/>
  <c r="J10" i="39"/>
  <c r="J9" i="39"/>
  <c r="J8" i="39"/>
  <c r="J7" i="39"/>
  <c r="G3" i="39"/>
  <c r="E29" i="38"/>
  <c r="K27" i="38"/>
  <c r="I27" i="38"/>
  <c r="H27" i="38"/>
  <c r="J26" i="38"/>
  <c r="J25" i="38"/>
  <c r="J24" i="38"/>
  <c r="J23" i="38"/>
  <c r="J22" i="38"/>
  <c r="J21" i="38"/>
  <c r="J20" i="38"/>
  <c r="J19" i="38"/>
  <c r="J18" i="38"/>
  <c r="J17" i="38"/>
  <c r="J16" i="38"/>
  <c r="J15" i="38"/>
  <c r="J14" i="38"/>
  <c r="J13" i="38"/>
  <c r="J12" i="38"/>
  <c r="J11" i="38"/>
  <c r="J10" i="38"/>
  <c r="J9" i="38"/>
  <c r="J8" i="38"/>
  <c r="J7" i="38"/>
  <c r="G3" i="38"/>
  <c r="E29" i="37"/>
  <c r="K27" i="37"/>
  <c r="I27" i="37"/>
  <c r="H27" i="37"/>
  <c r="J26" i="37"/>
  <c r="J25" i="37"/>
  <c r="J24" i="37"/>
  <c r="J23" i="37"/>
  <c r="J22" i="37"/>
  <c r="J21" i="37"/>
  <c r="J20" i="37"/>
  <c r="J19" i="37"/>
  <c r="J18" i="37"/>
  <c r="J17" i="37"/>
  <c r="J16" i="37"/>
  <c r="J15" i="37"/>
  <c r="J14" i="37"/>
  <c r="J13" i="37"/>
  <c r="J12" i="37"/>
  <c r="J11" i="37"/>
  <c r="J10" i="37"/>
  <c r="J9" i="37"/>
  <c r="J8" i="37"/>
  <c r="J7" i="37"/>
  <c r="G3" i="37"/>
  <c r="E29" i="36"/>
  <c r="K27" i="36"/>
  <c r="I27" i="36"/>
  <c r="H27" i="36"/>
  <c r="J26" i="36"/>
  <c r="J25" i="36"/>
  <c r="J24" i="36"/>
  <c r="J23" i="36"/>
  <c r="J22" i="36"/>
  <c r="J21" i="36"/>
  <c r="J20" i="36"/>
  <c r="J19" i="36"/>
  <c r="J18" i="36"/>
  <c r="J17" i="36"/>
  <c r="J16" i="36"/>
  <c r="J15" i="36"/>
  <c r="J14" i="36"/>
  <c r="J13" i="36"/>
  <c r="J12" i="36"/>
  <c r="J11" i="36"/>
  <c r="J10" i="36"/>
  <c r="J9" i="36"/>
  <c r="J8" i="36"/>
  <c r="J7" i="36"/>
  <c r="G3" i="36"/>
  <c r="E29" i="35"/>
  <c r="K27" i="35"/>
  <c r="I27" i="35"/>
  <c r="H27" i="35"/>
  <c r="J26" i="35"/>
  <c r="J25" i="35"/>
  <c r="J24" i="35"/>
  <c r="J23" i="35"/>
  <c r="J22" i="35"/>
  <c r="J21" i="35"/>
  <c r="J20" i="35"/>
  <c r="J19" i="35"/>
  <c r="J18" i="35"/>
  <c r="J17" i="35"/>
  <c r="J16" i="35"/>
  <c r="J15" i="35"/>
  <c r="J14" i="35"/>
  <c r="J13" i="35"/>
  <c r="J12" i="35"/>
  <c r="J11" i="35"/>
  <c r="J10" i="35"/>
  <c r="J9" i="35"/>
  <c r="J8" i="35"/>
  <c r="J7" i="35"/>
  <c r="J27" i="35" s="1"/>
  <c r="J28" i="35" s="1"/>
  <c r="G3" i="35"/>
  <c r="E29" i="34"/>
  <c r="K27" i="34"/>
  <c r="I27" i="34"/>
  <c r="H27" i="34"/>
  <c r="J26" i="34"/>
  <c r="J25" i="34"/>
  <c r="J24" i="34"/>
  <c r="J23" i="34"/>
  <c r="J22" i="34"/>
  <c r="J21" i="34"/>
  <c r="J20" i="34"/>
  <c r="J19" i="34"/>
  <c r="J18" i="34"/>
  <c r="J17" i="34"/>
  <c r="J16" i="34"/>
  <c r="J15" i="34"/>
  <c r="J14" i="34"/>
  <c r="J13" i="34"/>
  <c r="J12" i="34"/>
  <c r="J11" i="34"/>
  <c r="J10" i="34"/>
  <c r="J9" i="34"/>
  <c r="J8" i="34"/>
  <c r="J7" i="34"/>
  <c r="G3" i="34"/>
  <c r="E29" i="33"/>
  <c r="K27" i="33"/>
  <c r="I27" i="33"/>
  <c r="H27" i="33"/>
  <c r="J26" i="33"/>
  <c r="J25" i="33"/>
  <c r="J24" i="33"/>
  <c r="J23" i="33"/>
  <c r="J22" i="33"/>
  <c r="J21" i="33"/>
  <c r="J20" i="33"/>
  <c r="J19" i="33"/>
  <c r="J18" i="33"/>
  <c r="J17" i="33"/>
  <c r="J16" i="33"/>
  <c r="J15" i="33"/>
  <c r="J14" i="33"/>
  <c r="J13" i="33"/>
  <c r="J12" i="33"/>
  <c r="J11" i="33"/>
  <c r="J10" i="33"/>
  <c r="J9" i="33"/>
  <c r="J8" i="33"/>
  <c r="J7" i="33"/>
  <c r="G3" i="33"/>
  <c r="E29" i="32"/>
  <c r="K27" i="32"/>
  <c r="I27" i="32"/>
  <c r="H27" i="32"/>
  <c r="J26" i="32"/>
  <c r="J25" i="32"/>
  <c r="J24" i="32"/>
  <c r="J23" i="32"/>
  <c r="J22" i="32"/>
  <c r="J21" i="32"/>
  <c r="J20" i="32"/>
  <c r="J19" i="32"/>
  <c r="J18" i="32"/>
  <c r="J17" i="32"/>
  <c r="J16" i="32"/>
  <c r="J15" i="32"/>
  <c r="J14" i="32"/>
  <c r="J13" i="32"/>
  <c r="J12" i="32"/>
  <c r="J11" i="32"/>
  <c r="J10" i="32"/>
  <c r="J9" i="32"/>
  <c r="J8" i="32"/>
  <c r="J7" i="32"/>
  <c r="G3" i="32"/>
  <c r="K27" i="31"/>
  <c r="I27" i="31"/>
  <c r="H27" i="31"/>
  <c r="J26" i="31"/>
  <c r="J25" i="31"/>
  <c r="J24" i="31"/>
  <c r="J23" i="31"/>
  <c r="J22" i="31"/>
  <c r="J21" i="31"/>
  <c r="J20" i="31"/>
  <c r="J19" i="31"/>
  <c r="J18" i="31"/>
  <c r="J17" i="31"/>
  <c r="J16" i="31"/>
  <c r="J15" i="31"/>
  <c r="J14" i="31"/>
  <c r="J13" i="31"/>
  <c r="J12" i="31"/>
  <c r="J11" i="31"/>
  <c r="J10" i="31"/>
  <c r="J9" i="31"/>
  <c r="J8" i="31"/>
  <c r="J7" i="31"/>
  <c r="G3" i="31"/>
  <c r="E29" i="30"/>
  <c r="K27" i="30"/>
  <c r="I27" i="30"/>
  <c r="H27" i="30"/>
  <c r="J26" i="30"/>
  <c r="J25" i="30"/>
  <c r="J24" i="30"/>
  <c r="J23" i="30"/>
  <c r="J22" i="30"/>
  <c r="J21" i="30"/>
  <c r="J20" i="30"/>
  <c r="J19" i="30"/>
  <c r="J18" i="30"/>
  <c r="J17" i="30"/>
  <c r="J16" i="30"/>
  <c r="J15" i="30"/>
  <c r="J14" i="30"/>
  <c r="J13" i="30"/>
  <c r="J12" i="30"/>
  <c r="J11" i="30"/>
  <c r="J10" i="30"/>
  <c r="J9" i="30"/>
  <c r="J8" i="30"/>
  <c r="J7" i="30"/>
  <c r="J27" i="30" s="1"/>
  <c r="J28" i="30" s="1"/>
  <c r="G3" i="30"/>
  <c r="E29" i="29"/>
  <c r="K27" i="29"/>
  <c r="I27" i="29"/>
  <c r="H27" i="29"/>
  <c r="J26" i="29"/>
  <c r="J25" i="29"/>
  <c r="J24" i="29"/>
  <c r="J23" i="29"/>
  <c r="J22" i="29"/>
  <c r="J21" i="29"/>
  <c r="J20" i="29"/>
  <c r="J19" i="29"/>
  <c r="J18" i="29"/>
  <c r="J17" i="29"/>
  <c r="J16" i="29"/>
  <c r="J15" i="29"/>
  <c r="J14" i="29"/>
  <c r="J13" i="29"/>
  <c r="J12" i="29"/>
  <c r="J11" i="29"/>
  <c r="J10" i="29"/>
  <c r="J9" i="29"/>
  <c r="J8" i="29"/>
  <c r="J7" i="29"/>
  <c r="G3" i="29"/>
  <c r="E29" i="28"/>
  <c r="K27" i="28"/>
  <c r="I27" i="28"/>
  <c r="H27" i="28"/>
  <c r="J26" i="28"/>
  <c r="J25" i="28"/>
  <c r="J24" i="28"/>
  <c r="J23" i="28"/>
  <c r="J22" i="28"/>
  <c r="J21" i="28"/>
  <c r="J20" i="28"/>
  <c r="J19" i="28"/>
  <c r="J18" i="28"/>
  <c r="J17" i="28"/>
  <c r="J16" i="28"/>
  <c r="J15" i="28"/>
  <c r="J14" i="28"/>
  <c r="J13" i="28"/>
  <c r="J12" i="28"/>
  <c r="J11" i="28"/>
  <c r="J10" i="28"/>
  <c r="J9" i="28"/>
  <c r="J8" i="28"/>
  <c r="J7" i="28"/>
  <c r="G3" i="28"/>
  <c r="K27" i="27"/>
  <c r="I27" i="27"/>
  <c r="H27" i="27"/>
  <c r="J26" i="27"/>
  <c r="J25" i="27"/>
  <c r="J24" i="27"/>
  <c r="J23" i="27"/>
  <c r="J22" i="27"/>
  <c r="J21" i="27"/>
  <c r="J20" i="27"/>
  <c r="J19" i="27"/>
  <c r="J18" i="27"/>
  <c r="J17" i="27"/>
  <c r="J16" i="27"/>
  <c r="J15" i="27"/>
  <c r="J14" i="27"/>
  <c r="J13" i="27"/>
  <c r="J12" i="27"/>
  <c r="J11" i="27"/>
  <c r="J10" i="27"/>
  <c r="J9" i="27"/>
  <c r="J8" i="27"/>
  <c r="J7" i="27"/>
  <c r="G3" i="27"/>
  <c r="E29" i="26"/>
  <c r="K27" i="26"/>
  <c r="I27" i="26"/>
  <c r="H27" i="26"/>
  <c r="J26" i="26"/>
  <c r="J25" i="26"/>
  <c r="J24" i="26"/>
  <c r="J23" i="26"/>
  <c r="J22" i="26"/>
  <c r="J21" i="26"/>
  <c r="J20" i="26"/>
  <c r="J19" i="26"/>
  <c r="J18" i="26"/>
  <c r="J17" i="26"/>
  <c r="J16" i="26"/>
  <c r="J15" i="26"/>
  <c r="J14" i="26"/>
  <c r="J13" i="26"/>
  <c r="J12" i="26"/>
  <c r="J11" i="26"/>
  <c r="J10" i="26"/>
  <c r="J9" i="26"/>
  <c r="J8" i="26"/>
  <c r="J7" i="26"/>
  <c r="G3" i="26"/>
  <c r="E29" i="25"/>
  <c r="K27" i="25"/>
  <c r="I27" i="25"/>
  <c r="H27" i="25"/>
  <c r="J26" i="25"/>
  <c r="J25" i="25"/>
  <c r="J24" i="25"/>
  <c r="J23" i="25"/>
  <c r="J22" i="25"/>
  <c r="J21" i="25"/>
  <c r="J20" i="25"/>
  <c r="J19" i="25"/>
  <c r="J18" i="25"/>
  <c r="J17" i="25"/>
  <c r="J16" i="25"/>
  <c r="J15" i="25"/>
  <c r="J14" i="25"/>
  <c r="J13" i="25"/>
  <c r="J12" i="25"/>
  <c r="J11" i="25"/>
  <c r="J10" i="25"/>
  <c r="J9" i="25"/>
  <c r="J8" i="25"/>
  <c r="J7" i="25"/>
  <c r="J27" i="25" s="1"/>
  <c r="J28" i="25" s="1"/>
  <c r="G3" i="25"/>
  <c r="E29" i="24"/>
  <c r="K27" i="24"/>
  <c r="I27" i="24"/>
  <c r="H27" i="24"/>
  <c r="J26" i="24"/>
  <c r="J25" i="24"/>
  <c r="J24" i="24"/>
  <c r="J23" i="24"/>
  <c r="J22" i="24"/>
  <c r="J21" i="24"/>
  <c r="J20" i="24"/>
  <c r="J19" i="24"/>
  <c r="J18" i="24"/>
  <c r="J17" i="24"/>
  <c r="J16" i="24"/>
  <c r="J15" i="24"/>
  <c r="J14" i="24"/>
  <c r="J13" i="24"/>
  <c r="J12" i="24"/>
  <c r="J11" i="24"/>
  <c r="J10" i="24"/>
  <c r="J9" i="24"/>
  <c r="J8" i="24"/>
  <c r="J7" i="24"/>
  <c r="G3" i="24"/>
  <c r="E29" i="23"/>
  <c r="K27" i="23"/>
  <c r="I27" i="23"/>
  <c r="H27" i="23"/>
  <c r="J26" i="23"/>
  <c r="J25" i="23"/>
  <c r="J24" i="23"/>
  <c r="J23" i="23"/>
  <c r="J22" i="23"/>
  <c r="J21" i="23"/>
  <c r="J20" i="23"/>
  <c r="J19" i="23"/>
  <c r="J18" i="23"/>
  <c r="J17" i="23"/>
  <c r="J16" i="23"/>
  <c r="J15" i="23"/>
  <c r="J14" i="23"/>
  <c r="J13" i="23"/>
  <c r="J12" i="23"/>
  <c r="J11" i="23"/>
  <c r="J10" i="23"/>
  <c r="J9" i="23"/>
  <c r="J8" i="23"/>
  <c r="J7" i="23"/>
  <c r="G3" i="23"/>
  <c r="E29" i="22"/>
  <c r="K27" i="22"/>
  <c r="I27" i="22"/>
  <c r="H27" i="22"/>
  <c r="J26" i="22"/>
  <c r="J25" i="22"/>
  <c r="J24" i="22"/>
  <c r="J23" i="22"/>
  <c r="J22" i="22"/>
  <c r="J21" i="22"/>
  <c r="J20" i="22"/>
  <c r="J19" i="22"/>
  <c r="J18" i="22"/>
  <c r="J17" i="22"/>
  <c r="J16" i="22"/>
  <c r="J15" i="22"/>
  <c r="J14" i="22"/>
  <c r="J13" i="22"/>
  <c r="J12" i="22"/>
  <c r="J11" i="22"/>
  <c r="J10" i="22"/>
  <c r="J9" i="22"/>
  <c r="J8" i="22"/>
  <c r="J7" i="22"/>
  <c r="G3" i="22"/>
  <c r="E29" i="21"/>
  <c r="K27" i="21"/>
  <c r="I27" i="21"/>
  <c r="H27" i="21"/>
  <c r="J26" i="21"/>
  <c r="J25" i="21"/>
  <c r="J24" i="21"/>
  <c r="J23" i="21"/>
  <c r="J22" i="21"/>
  <c r="J21" i="21"/>
  <c r="J20" i="21"/>
  <c r="J19" i="21"/>
  <c r="J18" i="21"/>
  <c r="J17" i="21"/>
  <c r="J16" i="21"/>
  <c r="J15" i="21"/>
  <c r="J14" i="21"/>
  <c r="J13" i="21"/>
  <c r="J12" i="21"/>
  <c r="J11" i="21"/>
  <c r="J10" i="21"/>
  <c r="J9" i="21"/>
  <c r="J8" i="21"/>
  <c r="J7" i="21"/>
  <c r="J27" i="21" s="1"/>
  <c r="J28" i="21" s="1"/>
  <c r="G3" i="21"/>
  <c r="E29" i="20"/>
  <c r="K27" i="20"/>
  <c r="I27" i="20"/>
  <c r="H27" i="20"/>
  <c r="J26" i="20"/>
  <c r="J25" i="20"/>
  <c r="J24" i="20"/>
  <c r="J23" i="20"/>
  <c r="J22" i="20"/>
  <c r="J21" i="20"/>
  <c r="J20" i="20"/>
  <c r="J19" i="20"/>
  <c r="J18" i="20"/>
  <c r="J17" i="20"/>
  <c r="J16" i="20"/>
  <c r="J15" i="20"/>
  <c r="J14" i="20"/>
  <c r="J13" i="20"/>
  <c r="J12" i="20"/>
  <c r="J11" i="20"/>
  <c r="J10" i="20"/>
  <c r="J9" i="20"/>
  <c r="J8" i="20"/>
  <c r="J7" i="20"/>
  <c r="G3" i="20"/>
  <c r="E29" i="19"/>
  <c r="K27" i="19"/>
  <c r="I27" i="19"/>
  <c r="H27" i="19"/>
  <c r="J26" i="19"/>
  <c r="J25" i="19"/>
  <c r="J24" i="19"/>
  <c r="J23" i="19"/>
  <c r="J22" i="19"/>
  <c r="J21" i="19"/>
  <c r="J20" i="19"/>
  <c r="J19" i="19"/>
  <c r="J18" i="19"/>
  <c r="J17" i="19"/>
  <c r="J16" i="19"/>
  <c r="J15" i="19"/>
  <c r="J14" i="19"/>
  <c r="J13" i="19"/>
  <c r="J12" i="19"/>
  <c r="J11" i="19"/>
  <c r="J10" i="19"/>
  <c r="J9" i="19"/>
  <c r="J8" i="19"/>
  <c r="J7" i="19"/>
  <c r="G3" i="19"/>
  <c r="E29" i="18"/>
  <c r="K27" i="18"/>
  <c r="I27" i="18"/>
  <c r="H27" i="18"/>
  <c r="J26" i="18"/>
  <c r="J25" i="18"/>
  <c r="J24" i="18"/>
  <c r="J23" i="18"/>
  <c r="J22" i="18"/>
  <c r="J21" i="18"/>
  <c r="J20" i="18"/>
  <c r="J19" i="18"/>
  <c r="J18" i="18"/>
  <c r="J17" i="18"/>
  <c r="J16" i="18"/>
  <c r="J15" i="18"/>
  <c r="J14" i="18"/>
  <c r="J13" i="18"/>
  <c r="J12" i="18"/>
  <c r="J11" i="18"/>
  <c r="J10" i="18"/>
  <c r="J9" i="18"/>
  <c r="J8" i="18"/>
  <c r="J7" i="18"/>
  <c r="G3" i="18"/>
  <c r="E29" i="17"/>
  <c r="K27" i="17"/>
  <c r="I27" i="17"/>
  <c r="H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1" i="17"/>
  <c r="J10" i="17"/>
  <c r="J9" i="17"/>
  <c r="J8" i="17"/>
  <c r="J7" i="17"/>
  <c r="J27" i="17" s="1"/>
  <c r="G3" i="17"/>
  <c r="E29" i="16"/>
  <c r="K27" i="16"/>
  <c r="I27" i="16"/>
  <c r="H27" i="16"/>
  <c r="J26" i="16"/>
  <c r="J25" i="16"/>
  <c r="J24" i="16"/>
  <c r="J23" i="16"/>
  <c r="J22" i="16"/>
  <c r="J21" i="16"/>
  <c r="J20" i="16"/>
  <c r="J19" i="16"/>
  <c r="J18" i="16"/>
  <c r="J17" i="16"/>
  <c r="J16" i="16"/>
  <c r="J15" i="16"/>
  <c r="J14" i="16"/>
  <c r="J13" i="16"/>
  <c r="J12" i="16"/>
  <c r="J11" i="16"/>
  <c r="J10" i="16"/>
  <c r="J9" i="16"/>
  <c r="J8" i="16"/>
  <c r="J7" i="16"/>
  <c r="G3" i="16"/>
  <c r="E29" i="15"/>
  <c r="K27" i="15"/>
  <c r="I27" i="15"/>
  <c r="H27" i="15"/>
  <c r="J26" i="15"/>
  <c r="J25" i="15"/>
  <c r="J24" i="15"/>
  <c r="J23" i="15"/>
  <c r="J22" i="15"/>
  <c r="J21" i="15"/>
  <c r="J20" i="15"/>
  <c r="J19" i="15"/>
  <c r="J18" i="15"/>
  <c r="J17" i="15"/>
  <c r="J16" i="15"/>
  <c r="J15" i="15"/>
  <c r="J14" i="15"/>
  <c r="J13" i="15"/>
  <c r="J12" i="15"/>
  <c r="J11" i="15"/>
  <c r="J10" i="15"/>
  <c r="J9" i="15"/>
  <c r="J8" i="15"/>
  <c r="J7" i="15"/>
  <c r="G3" i="15"/>
  <c r="E29" i="14"/>
  <c r="K27" i="14"/>
  <c r="I27" i="14"/>
  <c r="H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J7" i="14"/>
  <c r="G3" i="14"/>
  <c r="E29" i="13"/>
  <c r="K27" i="13"/>
  <c r="I27" i="13"/>
  <c r="H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J12" i="13"/>
  <c r="J11" i="13"/>
  <c r="J10" i="13"/>
  <c r="J9" i="13"/>
  <c r="J8" i="13"/>
  <c r="J7" i="13"/>
  <c r="G3" i="13"/>
  <c r="E29" i="12"/>
  <c r="K27" i="12"/>
  <c r="I27" i="12"/>
  <c r="H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J8" i="12"/>
  <c r="J7" i="12"/>
  <c r="G3" i="12"/>
  <c r="E29" i="11"/>
  <c r="K27" i="11"/>
  <c r="I27" i="11"/>
  <c r="H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J7" i="11"/>
  <c r="G3" i="11"/>
  <c r="E29" i="10"/>
  <c r="K27" i="10"/>
  <c r="I27" i="10"/>
  <c r="H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7" i="10"/>
  <c r="G3" i="10"/>
  <c r="E29" i="9"/>
  <c r="K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J9" i="9"/>
  <c r="J27" i="9" s="1"/>
  <c r="G3" i="9"/>
  <c r="E29" i="8"/>
  <c r="K27" i="8"/>
  <c r="I27" i="8"/>
  <c r="H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G3" i="8"/>
  <c r="K27" i="7"/>
  <c r="I27" i="7"/>
  <c r="H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E29" i="6"/>
  <c r="K27" i="6"/>
  <c r="I27" i="6"/>
  <c r="H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G3" i="6"/>
  <c r="J28" i="56" l="1"/>
  <c r="D55" i="2"/>
  <c r="J28" i="17"/>
  <c r="D17" i="2"/>
  <c r="J28" i="51"/>
  <c r="D51" i="2"/>
  <c r="J27" i="11"/>
  <c r="J27" i="22"/>
  <c r="J28" i="22" s="1"/>
  <c r="J27" i="32"/>
  <c r="J28" i="32" s="1"/>
  <c r="J27" i="36"/>
  <c r="J28" i="36" s="1"/>
  <c r="J27" i="48"/>
  <c r="J28" i="48" s="1"/>
  <c r="J27" i="52"/>
  <c r="J28" i="52" s="1"/>
  <c r="J27" i="57"/>
  <c r="J28" i="57" s="1"/>
  <c r="J27" i="61"/>
  <c r="J28" i="61" s="1"/>
  <c r="J27" i="65"/>
  <c r="J28" i="65" s="1"/>
  <c r="J27" i="15"/>
  <c r="J27" i="19"/>
  <c r="J28" i="19" s="1"/>
  <c r="J27" i="23"/>
  <c r="J27" i="27"/>
  <c r="J28" i="27" s="1"/>
  <c r="J27" i="33"/>
  <c r="J27" i="37"/>
  <c r="J28" i="37" s="1"/>
  <c r="J27" i="45"/>
  <c r="J28" i="45" s="1"/>
  <c r="J27" i="49"/>
  <c r="J28" i="49" s="1"/>
  <c r="J27" i="62"/>
  <c r="J28" i="62" s="1"/>
  <c r="J27" i="18"/>
  <c r="J27" i="26"/>
  <c r="J28" i="26" s="1"/>
  <c r="J27" i="44"/>
  <c r="J28" i="44" s="1"/>
  <c r="J27" i="16"/>
  <c r="J28" i="16" s="1"/>
  <c r="J27" i="20"/>
  <c r="J27" i="38"/>
  <c r="J27" i="42"/>
  <c r="J28" i="42" s="1"/>
  <c r="J27" i="50"/>
  <c r="J27" i="54"/>
  <c r="J27" i="59"/>
  <c r="J27" i="63"/>
  <c r="J27" i="47"/>
  <c r="J28" i="47" s="1"/>
  <c r="D64" i="2"/>
  <c r="J28" i="63"/>
  <c r="D62" i="2"/>
  <c r="D45" i="2"/>
  <c r="J27" i="13"/>
  <c r="J27" i="14"/>
  <c r="J28" i="14" s="1"/>
  <c r="J27" i="24"/>
  <c r="J28" i="24" s="1"/>
  <c r="J27" i="28"/>
  <c r="J28" i="28" s="1"/>
  <c r="J27" i="29"/>
  <c r="J28" i="29" s="1"/>
  <c r="J27" i="31"/>
  <c r="J28" i="31" s="1"/>
  <c r="J27" i="34"/>
  <c r="J28" i="34" s="1"/>
  <c r="J27" i="39"/>
  <c r="J28" i="39" s="1"/>
  <c r="J27" i="40"/>
  <c r="J28" i="40" s="1"/>
  <c r="J27" i="46"/>
  <c r="J28" i="46" s="1"/>
  <c r="J27" i="53"/>
  <c r="J28" i="53" s="1"/>
  <c r="J27" i="64"/>
  <c r="J28" i="64" s="1"/>
  <c r="J27" i="6"/>
  <c r="J27" i="7"/>
  <c r="J27" i="8"/>
  <c r="J27" i="10"/>
  <c r="J28" i="10" s="1"/>
  <c r="J27" i="12"/>
  <c r="J28" i="12" s="1"/>
  <c r="J27" i="41"/>
  <c r="J27" i="58"/>
  <c r="J28" i="58" s="1"/>
  <c r="J27" i="66"/>
  <c r="J28" i="66" s="1"/>
  <c r="J27" i="67"/>
  <c r="J28" i="67" s="1"/>
  <c r="J27" i="68"/>
  <c r="J28" i="68" s="1"/>
  <c r="J27" i="69"/>
  <c r="J28" i="69" s="1"/>
  <c r="J27" i="70"/>
  <c r="J28" i="70" s="1"/>
  <c r="J27" i="71"/>
  <c r="J28" i="71" s="1"/>
  <c r="J27" i="72"/>
  <c r="J28" i="72" s="1"/>
  <c r="D12" i="2"/>
  <c r="E29" i="1"/>
  <c r="G3" i="1"/>
  <c r="J11" i="1"/>
  <c r="J12" i="1"/>
  <c r="J13" i="1"/>
  <c r="J14" i="1"/>
  <c r="J15" i="1"/>
  <c r="J26" i="1"/>
  <c r="J25" i="1"/>
  <c r="J24" i="1"/>
  <c r="J23" i="1"/>
  <c r="J22" i="1"/>
  <c r="J21" i="1"/>
  <c r="J20" i="1"/>
  <c r="J19" i="1"/>
  <c r="J18" i="1"/>
  <c r="J17" i="1"/>
  <c r="J16" i="1"/>
  <c r="J10" i="1"/>
  <c r="J9" i="1"/>
  <c r="J8" i="1"/>
  <c r="J7" i="1"/>
  <c r="J28" i="41" l="1"/>
  <c r="D41" i="2"/>
  <c r="J28" i="50"/>
  <c r="D50" i="2"/>
  <c r="J28" i="54"/>
  <c r="D54" i="2"/>
  <c r="J28" i="8"/>
  <c r="D13" i="2"/>
  <c r="J28" i="59"/>
  <c r="D58" i="2"/>
  <c r="J28" i="6"/>
  <c r="D6" i="2"/>
  <c r="J28" i="18"/>
  <c r="D18" i="2"/>
  <c r="J28" i="20"/>
  <c r="D20" i="2"/>
  <c r="J28" i="38"/>
  <c r="D38" i="2"/>
  <c r="J28" i="15"/>
  <c r="D15" i="2"/>
  <c r="J28" i="11"/>
  <c r="D10" i="2"/>
  <c r="J28" i="33"/>
  <c r="D33" i="2"/>
  <c r="J28" i="23"/>
  <c r="D23" i="2"/>
  <c r="J28" i="13"/>
  <c r="D8" i="2"/>
  <c r="J28" i="7"/>
  <c r="D7" i="2"/>
  <c r="J28" i="9"/>
  <c r="K27" i="1"/>
  <c r="J27" i="1"/>
  <c r="I27" i="1"/>
  <c r="H27" i="1"/>
  <c r="J28" i="1" l="1"/>
  <c r="D5" i="2"/>
</calcChain>
</file>

<file path=xl/sharedStrings.xml><?xml version="1.0" encoding="utf-8"?>
<sst xmlns="http://schemas.openxmlformats.org/spreadsheetml/2006/main" count="2124" uniqueCount="201">
  <si>
    <t>Period Ending</t>
  </si>
  <si>
    <t>Statement Dated</t>
  </si>
  <si>
    <t>Name</t>
  </si>
  <si>
    <t>Amount</t>
  </si>
  <si>
    <t>Go To</t>
  </si>
  <si>
    <t>Completed</t>
  </si>
  <si>
    <t>Sheet ref</t>
  </si>
  <si>
    <t>Transaction Log</t>
  </si>
  <si>
    <t>VISA CARD TRANSACTION LOG</t>
  </si>
  <si>
    <t>Name:</t>
  </si>
  <si>
    <t>ZBRO002</t>
  </si>
  <si>
    <t>Period end:</t>
  </si>
  <si>
    <t>Date</t>
  </si>
  <si>
    <t>Supplier</t>
  </si>
  <si>
    <t>Merchant Category</t>
  </si>
  <si>
    <t>Purpose of Expenditure</t>
  </si>
  <si>
    <t>Budget Code</t>
  </si>
  <si>
    <t>Cost</t>
  </si>
  <si>
    <t>Cost Centre</t>
  </si>
  <si>
    <t>Subjective</t>
  </si>
  <si>
    <t>Activity</t>
  </si>
  <si>
    <t>Net</t>
  </si>
  <si>
    <t>VAT</t>
  </si>
  <si>
    <t>Total</t>
  </si>
  <si>
    <t>Unrecoverable VAT</t>
  </si>
  <si>
    <t>24/10/2019</t>
  </si>
  <si>
    <t>APCOA KING WILLIAM HOUSE</t>
  </si>
  <si>
    <t>CAR PARKING FOR ACCA</t>
  </si>
  <si>
    <t>R4620</t>
  </si>
  <si>
    <t>MA05</t>
  </si>
  <si>
    <t>Totals</t>
  </si>
  <si>
    <t>Transactions and total reconciled to statement dated:</t>
  </si>
  <si>
    <t>Cardholders Declaration</t>
  </si>
  <si>
    <t>I declare that the information provided on this log is correct and the expenditure incurred is in accordance with the requirements of the scheme.</t>
  </si>
  <si>
    <t>Certified for Payment</t>
  </si>
  <si>
    <t>………………………………………………………………………………</t>
  </si>
  <si>
    <t>Signed:</t>
  </si>
  <si>
    <t>………………………………………………………………….</t>
  </si>
  <si>
    <t>Signed</t>
  </si>
  <si>
    <t>ZEVA002</t>
  </si>
  <si>
    <t>Toolstation</t>
  </si>
  <si>
    <t>Tool Shop</t>
  </si>
  <si>
    <t>FI Equipment</t>
  </si>
  <si>
    <t>R2260</t>
  </si>
  <si>
    <t>CF03</t>
  </si>
  <si>
    <t>14/10/19</t>
  </si>
  <si>
    <t>Manchester Stress Institute</t>
  </si>
  <si>
    <t xml:space="preserve">Course </t>
  </si>
  <si>
    <t>Occ Heath Workshop</t>
  </si>
  <si>
    <t>R3200</t>
  </si>
  <si>
    <t>ZKAM001</t>
  </si>
  <si>
    <t>ZKEL001</t>
  </si>
  <si>
    <t>17/10/19</t>
  </si>
  <si>
    <t>Nando</t>
  </si>
  <si>
    <t xml:space="preserve">Meal </t>
  </si>
  <si>
    <t>R4115</t>
  </si>
  <si>
    <t>22-10/19</t>
  </si>
  <si>
    <t>Primier Inn</t>
  </si>
  <si>
    <t xml:space="preserve">Refreshments </t>
  </si>
  <si>
    <t>ZBRI001</t>
  </si>
  <si>
    <t>ZBLA001</t>
  </si>
  <si>
    <t>04.10.19</t>
  </si>
  <si>
    <t>ITunes.Com</t>
  </si>
  <si>
    <t>Icloud storage</t>
  </si>
  <si>
    <t>R4100</t>
  </si>
  <si>
    <t>17.10.19</t>
  </si>
  <si>
    <t>Moto Trowell</t>
  </si>
  <si>
    <t>Refreshements</t>
  </si>
  <si>
    <t>R4030</t>
  </si>
  <si>
    <t>ZHAR004</t>
  </si>
  <si>
    <t>ZMEE001</t>
  </si>
  <si>
    <t>Infogram</t>
  </si>
  <si>
    <t>IT</t>
  </si>
  <si>
    <t>Software</t>
  </si>
  <si>
    <t>R0135</t>
  </si>
  <si>
    <t>MD01</t>
  </si>
  <si>
    <t>Refund</t>
  </si>
  <si>
    <t>Dan Meeke</t>
  </si>
  <si>
    <t>ZIVE001</t>
  </si>
  <si>
    <t>TSOHost</t>
  </si>
  <si>
    <t>Domain Renewal</t>
  </si>
  <si>
    <t>ZBRI002</t>
  </si>
  <si>
    <t>Transaction made in error</t>
  </si>
  <si>
    <t>Corrected via Finance department</t>
  </si>
  <si>
    <t>Reference DB457</t>
  </si>
  <si>
    <t>ZHIL001</t>
  </si>
  <si>
    <t>SAINSBURYS</t>
  </si>
  <si>
    <t>MEDICAL SUPPLIES FOR STORES</t>
  </si>
  <si>
    <t>B3000</t>
  </si>
  <si>
    <t>COURSE FEEDING</t>
  </si>
  <si>
    <t>R3030</t>
  </si>
  <si>
    <t>MA01</t>
  </si>
  <si>
    <t>TESCO</t>
  </si>
  <si>
    <t>STORES STOCK</t>
  </si>
  <si>
    <t>R4800</t>
  </si>
  <si>
    <t>15/10/19</t>
  </si>
  <si>
    <t>22/10/19</t>
  </si>
  <si>
    <t>R0545</t>
  </si>
  <si>
    <t>ZJOH002</t>
  </si>
  <si>
    <t>ZPUR001</t>
  </si>
  <si>
    <t>B&amp;Q</t>
  </si>
  <si>
    <t>Equipment for BA chamber at H10</t>
  </si>
  <si>
    <t>ZCOL002</t>
  </si>
  <si>
    <t>FLYBE</t>
  </si>
  <si>
    <t>AIRLINE</t>
  </si>
  <si>
    <t>TRAVEL</t>
  </si>
  <si>
    <t>R1150</t>
  </si>
  <si>
    <t>0125</t>
  </si>
  <si>
    <t>FF01</t>
  </si>
  <si>
    <t>ZCHE001</t>
  </si>
  <si>
    <t>ZHUD001</t>
  </si>
  <si>
    <t>31.10.19</t>
  </si>
  <si>
    <t>Facebook</t>
  </si>
  <si>
    <t>Facebook Ad - Preston Open Day</t>
  </si>
  <si>
    <t>R1410</t>
  </si>
  <si>
    <t>ZIRI001</t>
  </si>
  <si>
    <t>ZBAR001</t>
  </si>
  <si>
    <t>ZSHA001</t>
  </si>
  <si>
    <t>18/09/19</t>
  </si>
  <si>
    <t>VIKING UK</t>
  </si>
  <si>
    <t>DOCUMENT WALLETS</t>
  </si>
  <si>
    <t>ASDA</t>
  </si>
  <si>
    <t>FIRE GROUND FEEDING</t>
  </si>
  <si>
    <t>STAR SRL</t>
  </si>
  <si>
    <t>BINOCULARS</t>
  </si>
  <si>
    <t>23/10/19</t>
  </si>
  <si>
    <t>RS COMPONENTS</t>
  </si>
  <si>
    <t>BATTERIES FOR ICC</t>
  </si>
  <si>
    <t>R0251</t>
  </si>
  <si>
    <t>ZKIR001</t>
  </si>
  <si>
    <t>ZPIR001</t>
  </si>
  <si>
    <t>ZASK001</t>
  </si>
  <si>
    <t>ZTRU001</t>
  </si>
  <si>
    <t>ZSKI001</t>
  </si>
  <si>
    <t>ZDEN001</t>
  </si>
  <si>
    <t>11.10.19</t>
  </si>
  <si>
    <t>King Billy Gin</t>
  </si>
  <si>
    <t>Gift for CFO of Lemgo and Mayor of Lemgo</t>
  </si>
  <si>
    <t>R4005</t>
  </si>
  <si>
    <t>ZWIL001</t>
  </si>
  <si>
    <t>ZPLU001</t>
  </si>
  <si>
    <t>ZSUT001</t>
  </si>
  <si>
    <t>MI Permit</t>
  </si>
  <si>
    <t xml:space="preserve">Car Parking Hull CC </t>
  </si>
  <si>
    <t>APCOA</t>
  </si>
  <si>
    <t>Parking</t>
  </si>
  <si>
    <t>21/10/19</t>
  </si>
  <si>
    <t>Starbucks</t>
  </si>
  <si>
    <t>Refreshments</t>
  </si>
  <si>
    <t>ZHAR002</t>
  </si>
  <si>
    <t>ZMCK001</t>
  </si>
  <si>
    <t>ZTHA001</t>
  </si>
  <si>
    <t>ZHOL002</t>
  </si>
  <si>
    <t>ZCLU001</t>
  </si>
  <si>
    <t>ZALL001</t>
  </si>
  <si>
    <t>ZLEA002</t>
  </si>
  <si>
    <t>28/10/19</t>
  </si>
  <si>
    <t>CARRICK FERGUS</t>
  </si>
  <si>
    <t>TAXI</t>
  </si>
  <si>
    <t>R1105</t>
  </si>
  <si>
    <t>29/10/19</t>
  </si>
  <si>
    <t>NAVY MUSEUM</t>
  </si>
  <si>
    <t>COFFEE</t>
  </si>
  <si>
    <t>CROWN SALOON</t>
  </si>
  <si>
    <t>WELFARE</t>
  </si>
  <si>
    <t>30/10/19</t>
  </si>
  <si>
    <t>AC HOTELS</t>
  </si>
  <si>
    <t>ACCOMDATION</t>
  </si>
  <si>
    <t>31/10/19</t>
  </si>
  <si>
    <t>BAGGAGE</t>
  </si>
  <si>
    <t>ZSHI001</t>
  </si>
  <si>
    <t>12.10.19</t>
  </si>
  <si>
    <t>BP Moto</t>
  </si>
  <si>
    <t>Fuel for car</t>
  </si>
  <si>
    <t>ZGIB001</t>
  </si>
  <si>
    <t>ZBUR001</t>
  </si>
  <si>
    <t>ZWIL002</t>
  </si>
  <si>
    <t>EventBrite</t>
  </si>
  <si>
    <t>course</t>
  </si>
  <si>
    <t>R2243</t>
  </si>
  <si>
    <t>CF01</t>
  </si>
  <si>
    <t>ZRHO002</t>
  </si>
  <si>
    <t>8.10.19</t>
  </si>
  <si>
    <t>Car Park</t>
  </si>
  <si>
    <t>Rail Travel</t>
  </si>
  <si>
    <t>ZHAR003</t>
  </si>
  <si>
    <t>ZHEA001</t>
  </si>
  <si>
    <t>ZDON001</t>
  </si>
  <si>
    <t>Starbucks, Scunthorpe High Street, Scunthorpe DN15 6SA</t>
  </si>
  <si>
    <t>Subsistence at incident</t>
  </si>
  <si>
    <t>Hot drinks for staff (13) at planned DIM deployment at illegal drug lab in Scunthorpe, with Humberside Police.</t>
  </si>
  <si>
    <t>R0540</t>
  </si>
  <si>
    <t>MD05</t>
  </si>
  <si>
    <t>GM 157 Simon V. Donnachie</t>
  </si>
  <si>
    <t>ZHEL001</t>
  </si>
  <si>
    <t>ZDUF001</t>
  </si>
  <si>
    <t>ZTOP001</t>
  </si>
  <si>
    <t>ZJOH001</t>
  </si>
  <si>
    <t>ZLAD001</t>
  </si>
  <si>
    <t>ZHAR001</t>
  </si>
  <si>
    <t>3 TIER AIRER FOR SCUNTHORPE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</si>
</sst>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center"/>
    </xf>
    <xf numFmtId="0" fontId="1" fillId="0" borderId="17" xfId="0" applyFont="1" applyBorder="1"/>
    <xf numFmtId="0" fontId="0" fillId="0" borderId="18" xfId="0" applyBorder="1"/>
    <xf numFmtId="0" fontId="0" fillId="0" borderId="19" xfId="0" applyBorder="1"/>
    <xf numFmtId="0" fontId="0" fillId="2" borderId="2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164" fontId="0" fillId="0" borderId="5" xfId="0" applyNumberFormat="1" applyBorder="1" applyAlignment="1">
      <alignment horizontal="center" vertical="center"/>
    </xf>
    <xf numFmtId="0" fontId="0" fillId="0" borderId="6" xfId="0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2" fillId="0" borderId="2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/>
    <xf numFmtId="0" fontId="0" fillId="0" borderId="0" xfId="0" applyAlignment="1">
      <alignment vertical="top" wrapText="1"/>
    </xf>
    <xf numFmtId="0" fontId="1" fillId="0" borderId="10" xfId="0" applyFont="1" applyBorder="1"/>
    <xf numFmtId="0" fontId="0" fillId="0" borderId="11" xfId="0" applyBorder="1"/>
    <xf numFmtId="0" fontId="0" fillId="0" borderId="12" xfId="0" applyBorder="1"/>
    <xf numFmtId="0" fontId="0" fillId="0" borderId="9" xfId="0" applyBorder="1"/>
    <xf numFmtId="0" fontId="0" fillId="0" borderId="13" xfId="0" applyBorder="1"/>
    <xf numFmtId="0" fontId="0" fillId="0" borderId="14" xfId="0" applyBorder="1"/>
    <xf numFmtId="14" fontId="0" fillId="0" borderId="5" xfId="0" applyNumberFormat="1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164" fontId="0" fillId="0" borderId="5" xfId="0" applyNumberForma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64" fontId="0" fillId="0" borderId="1" xfId="0" applyNumberFormat="1" applyBorder="1" applyProtection="1">
      <protection locked="0"/>
    </xf>
    <xf numFmtId="0" fontId="3" fillId="0" borderId="0" xfId="1" applyAlignment="1">
      <alignment horizontal="center"/>
    </xf>
    <xf numFmtId="4" fontId="0" fillId="0" borderId="0" xfId="0" applyNumberFormat="1"/>
    <xf numFmtId="4" fontId="0" fillId="0" borderId="0" xfId="0" applyNumberFormat="1" applyProtection="1">
      <protection locked="0"/>
    </xf>
    <xf numFmtId="14" fontId="0" fillId="0" borderId="0" xfId="0" applyNumberFormat="1" applyAlignment="1">
      <alignment horizontal="center"/>
    </xf>
    <xf numFmtId="14" fontId="0" fillId="0" borderId="1" xfId="0" applyNumberFormat="1" applyBorder="1" applyProtection="1">
      <protection locked="0"/>
    </xf>
    <xf numFmtId="14" fontId="0" fillId="0" borderId="18" xfId="0" applyNumberFormat="1" applyBorder="1"/>
    <xf numFmtId="4" fontId="0" fillId="0" borderId="21" xfId="0" applyNumberFormat="1" applyBorder="1"/>
    <xf numFmtId="14" fontId="0" fillId="0" borderId="0" xfId="0" applyNumberFormat="1"/>
    <xf numFmtId="0" fontId="0" fillId="0" borderId="1" xfId="0" applyBorder="1" applyAlignment="1" applyProtection="1">
      <alignment horizontal="center"/>
      <protection locked="0"/>
    </xf>
    <xf numFmtId="0" fontId="0" fillId="0" borderId="5" xfId="0" quotePrefix="1" applyBorder="1" applyAlignment="1" applyProtection="1">
      <alignment horizontal="center" vertical="center"/>
      <protection locked="0"/>
    </xf>
    <xf numFmtId="0" fontId="4" fillId="0" borderId="0" xfId="0" applyFont="1"/>
    <xf numFmtId="0" fontId="0" fillId="0" borderId="1" xfId="0" quotePrefix="1" applyBorder="1" applyProtection="1">
      <protection locked="0"/>
    </xf>
    <xf numFmtId="0" fontId="0" fillId="3" borderId="0" xfId="0" applyFill="1" applyAlignment="1">
      <alignment horizontal="center"/>
    </xf>
    <xf numFmtId="164" fontId="0" fillId="0" borderId="5" xfId="0" applyNumberFormat="1" applyBorder="1" applyAlignment="1" applyProtection="1">
      <alignment vertical="center"/>
      <protection locked="0"/>
    </xf>
    <xf numFmtId="164" fontId="0" fillId="0" borderId="1" xfId="0" applyNumberFormat="1" applyBorder="1" applyAlignment="1" applyProtection="1">
      <protection locked="0"/>
    </xf>
    <xf numFmtId="0" fontId="1" fillId="0" borderId="0" xfId="0" applyFont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9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Hyperlink" xfId="1" builtinId="8"/>
    <cellStyle name="Normal" xfId="0" builtinId="0"/>
  </cellStyles>
  <dxfs count="6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tyles" Target="styles.xml"/><Relationship Id="rId75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74"/>
  <sheetViews>
    <sheetView topLeftCell="A61" workbookViewId="0">
      <selection activeCell="A5" sqref="A5:A71"/>
    </sheetView>
  </sheetViews>
  <sheetFormatPr defaultRowHeight="15" x14ac:dyDescent="0.25"/>
  <cols>
    <col min="1" max="1" width="28.7109375" bestFit="1" customWidth="1"/>
    <col min="2" max="2" width="10.7109375" customWidth="1"/>
    <col min="3" max="3" width="16.28515625" style="1" customWidth="1"/>
    <col min="4" max="4" width="12.7109375" style="1" customWidth="1"/>
  </cols>
  <sheetData>
    <row r="1" spans="1:5" x14ac:dyDescent="0.25">
      <c r="A1" t="s">
        <v>0</v>
      </c>
      <c r="B1" s="41">
        <v>43772</v>
      </c>
      <c r="C1" s="37"/>
      <c r="D1" s="51"/>
    </row>
    <row r="2" spans="1:5" x14ac:dyDescent="0.25">
      <c r="A2" t="s">
        <v>1</v>
      </c>
      <c r="B2" s="41">
        <v>43773</v>
      </c>
      <c r="C2" s="37"/>
      <c r="D2" s="51"/>
    </row>
    <row r="4" spans="1:5" x14ac:dyDescent="0.25">
      <c r="A4" t="s">
        <v>2</v>
      </c>
      <c r="B4" s="51" t="s">
        <v>3</v>
      </c>
      <c r="C4" s="51" t="s">
        <v>4</v>
      </c>
      <c r="D4" s="51" t="s">
        <v>5</v>
      </c>
      <c r="E4" s="51" t="s">
        <v>6</v>
      </c>
    </row>
    <row r="5" spans="1:5" x14ac:dyDescent="0.25">
      <c r="B5" s="36">
        <v>12</v>
      </c>
      <c r="C5" s="34" t="s">
        <v>7</v>
      </c>
      <c r="D5" s="46" t="str">
        <f>IF($B5="","",IF(B5='1'!$J27,"Yes","No"))</f>
        <v>Yes</v>
      </c>
      <c r="E5">
        <v>1</v>
      </c>
    </row>
    <row r="6" spans="1:5" x14ac:dyDescent="0.25">
      <c r="B6" s="36">
        <v>81.44</v>
      </c>
      <c r="C6" s="34" t="s">
        <v>7</v>
      </c>
      <c r="D6" s="46" t="str">
        <f>IF($B6="","",IF(B6='2'!$J27,"Yes","No"))</f>
        <v>Yes</v>
      </c>
      <c r="E6">
        <v>2</v>
      </c>
    </row>
    <row r="7" spans="1:5" x14ac:dyDescent="0.25">
      <c r="B7" s="36"/>
      <c r="C7" s="34" t="s">
        <v>7</v>
      </c>
      <c r="D7" s="51" t="str">
        <f>IF($B7="","",IF(B7='3'!$J27,"Yes","No"))</f>
        <v/>
      </c>
      <c r="E7">
        <v>3</v>
      </c>
    </row>
    <row r="8" spans="1:5" x14ac:dyDescent="0.25">
      <c r="B8" s="36">
        <v>25.45</v>
      </c>
      <c r="C8" s="34" t="s">
        <v>7</v>
      </c>
      <c r="D8" s="46" t="str">
        <f>IF($B8="","",IF(B8='4'!$J27,"Yes","No"))</f>
        <v>Yes</v>
      </c>
      <c r="E8">
        <v>4</v>
      </c>
    </row>
    <row r="9" spans="1:5" x14ac:dyDescent="0.25">
      <c r="B9" s="36"/>
      <c r="C9" s="34" t="s">
        <v>7</v>
      </c>
      <c r="D9" s="51" t="str">
        <f>IF($B9="","",IF(B9='5'!$J27,"Yes","No"))</f>
        <v/>
      </c>
      <c r="E9">
        <v>5</v>
      </c>
    </row>
    <row r="10" spans="1:5" x14ac:dyDescent="0.25">
      <c r="B10" s="36">
        <v>7.04</v>
      </c>
      <c r="C10" s="34" t="s">
        <v>7</v>
      </c>
      <c r="D10" s="46" t="str">
        <f>IF($B10="","",IF(B10='6'!$J27,"Yes","No"))</f>
        <v>Yes</v>
      </c>
      <c r="E10">
        <v>6</v>
      </c>
    </row>
    <row r="11" spans="1:5" x14ac:dyDescent="0.25">
      <c r="B11" s="36"/>
      <c r="C11" s="34" t="s">
        <v>7</v>
      </c>
      <c r="D11" s="51" t="str">
        <f>IF($B11="","",IF(B11='7'!$J27,"Yes","No"))</f>
        <v/>
      </c>
      <c r="E11">
        <v>7</v>
      </c>
    </row>
    <row r="12" spans="1:5" x14ac:dyDescent="0.25">
      <c r="B12" s="36">
        <v>4.57</v>
      </c>
      <c r="C12" s="34" t="s">
        <v>7</v>
      </c>
      <c r="D12" s="46" t="str">
        <f>IF($B12="","",IF(B12='8'!$J27,"Yes","No"))</f>
        <v>No</v>
      </c>
      <c r="E12">
        <v>8</v>
      </c>
    </row>
    <row r="13" spans="1:5" x14ac:dyDescent="0.25">
      <c r="B13" s="36">
        <v>97.92</v>
      </c>
      <c r="C13" s="34" t="s">
        <v>7</v>
      </c>
      <c r="D13" s="46" t="str">
        <f>IF($B13="","",IF(B13='9'!$J27,"Yes","No"))</f>
        <v>Yes</v>
      </c>
      <c r="E13">
        <v>9</v>
      </c>
    </row>
    <row r="14" spans="1:5" x14ac:dyDescent="0.25">
      <c r="B14" s="36"/>
      <c r="C14" s="34" t="s">
        <v>7</v>
      </c>
      <c r="D14" s="51" t="str">
        <f>IF($B14="","",IF(B14='10'!$J27,"Yes","No"))</f>
        <v/>
      </c>
      <c r="E14">
        <v>10</v>
      </c>
    </row>
    <row r="15" spans="1:5" x14ac:dyDescent="0.25">
      <c r="B15" s="36">
        <v>310.41000000000003</v>
      </c>
      <c r="C15" s="34" t="s">
        <v>7</v>
      </c>
      <c r="D15" s="46" t="str">
        <f>IF($B15="","",IF(B15='11'!$J27,"Yes","No"))</f>
        <v>Yes</v>
      </c>
      <c r="E15">
        <v>11</v>
      </c>
    </row>
    <row r="16" spans="1:5" x14ac:dyDescent="0.25">
      <c r="B16" s="36"/>
      <c r="C16" s="34" t="s">
        <v>7</v>
      </c>
      <c r="D16" s="51" t="str">
        <f>IF($B16="","",IF(B16='12'!$J27,"Yes","No"))</f>
        <v/>
      </c>
      <c r="E16">
        <v>12</v>
      </c>
    </row>
    <row r="17" spans="1:5" x14ac:dyDescent="0.25">
      <c r="B17" s="36">
        <v>14.9</v>
      </c>
      <c r="C17" s="34" t="s">
        <v>7</v>
      </c>
      <c r="D17" s="46" t="str">
        <f>IF($B17="","",IF(B17='13'!$J27,"Yes","No"))</f>
        <v>Yes</v>
      </c>
      <c r="E17">
        <v>13</v>
      </c>
    </row>
    <row r="18" spans="1:5" x14ac:dyDescent="0.25">
      <c r="B18" s="36">
        <v>142</v>
      </c>
      <c r="C18" s="34" t="s">
        <v>7</v>
      </c>
      <c r="D18" s="46" t="str">
        <f>IF($B18="","",IF(B18='14'!$J27,"Yes","No"))</f>
        <v>Yes</v>
      </c>
      <c r="E18">
        <v>14</v>
      </c>
    </row>
    <row r="19" spans="1:5" x14ac:dyDescent="0.25">
      <c r="B19" s="36"/>
      <c r="C19" s="34" t="s">
        <v>7</v>
      </c>
      <c r="D19" s="51" t="str">
        <f>IF($B19="","",IF(B19='15'!$J27,"Yes","No"))</f>
        <v/>
      </c>
      <c r="E19">
        <v>15</v>
      </c>
    </row>
    <row r="20" spans="1:5" x14ac:dyDescent="0.25">
      <c r="B20" s="36">
        <v>2</v>
      </c>
      <c r="C20" s="34" t="s">
        <v>7</v>
      </c>
      <c r="D20" s="46" t="str">
        <f>IF($B20="","",IF(B20='16'!$J27,"Yes","No"))</f>
        <v>Yes</v>
      </c>
      <c r="E20">
        <v>16</v>
      </c>
    </row>
    <row r="21" spans="1:5" x14ac:dyDescent="0.25">
      <c r="B21" s="36"/>
      <c r="C21" s="34" t="s">
        <v>7</v>
      </c>
      <c r="D21" s="51" t="str">
        <f>IF($B21="","",IF(B21='17'!$J27,"Yes","No"))</f>
        <v/>
      </c>
      <c r="E21">
        <v>17</v>
      </c>
    </row>
    <row r="22" spans="1:5" x14ac:dyDescent="0.25">
      <c r="B22" s="36"/>
      <c r="C22" s="34" t="s">
        <v>7</v>
      </c>
      <c r="D22" s="51" t="str">
        <f>IF($B22="","",IF(B22='18'!$J27,"Yes","No"))</f>
        <v/>
      </c>
      <c r="E22">
        <v>18</v>
      </c>
    </row>
    <row r="23" spans="1:5" x14ac:dyDescent="0.25">
      <c r="B23" s="36">
        <v>193.88</v>
      </c>
      <c r="C23" s="34" t="s">
        <v>7</v>
      </c>
      <c r="D23" s="46" t="str">
        <f>IF($B23="","",IF(B23='19'!$J27,"Yes","No"))</f>
        <v>Yes</v>
      </c>
      <c r="E23">
        <v>19</v>
      </c>
    </row>
    <row r="24" spans="1:5" x14ac:dyDescent="0.25">
      <c r="B24" s="36"/>
      <c r="C24" s="34" t="s">
        <v>7</v>
      </c>
      <c r="D24" s="51" t="str">
        <f>IF($B24="","",IF(B24='20'!$J27,"Yes","No"))</f>
        <v/>
      </c>
      <c r="E24">
        <v>20</v>
      </c>
    </row>
    <row r="25" spans="1:5" x14ac:dyDescent="0.25">
      <c r="B25" s="36"/>
      <c r="C25" s="34" t="s">
        <v>7</v>
      </c>
      <c r="D25" s="51" t="str">
        <f>IF($B25="","",IF(B25='21'!$J27,"Yes","No"))</f>
        <v/>
      </c>
      <c r="E25">
        <v>21</v>
      </c>
    </row>
    <row r="26" spans="1:5" x14ac:dyDescent="0.25">
      <c r="B26" s="36"/>
      <c r="C26" s="34" t="s">
        <v>7</v>
      </c>
      <c r="D26" s="51" t="str">
        <f>IF($B26="","",IF(B26='22'!$J27,"Yes","No"))</f>
        <v/>
      </c>
      <c r="E26">
        <v>22</v>
      </c>
    </row>
    <row r="27" spans="1:5" x14ac:dyDescent="0.25">
      <c r="B27" s="36"/>
      <c r="C27" s="34" t="s">
        <v>7</v>
      </c>
      <c r="D27" s="51" t="str">
        <f>IF($B27="","",IF(B27='23'!$J27,"Yes","No"))</f>
        <v/>
      </c>
      <c r="E27">
        <v>23</v>
      </c>
    </row>
    <row r="28" spans="1:5" x14ac:dyDescent="0.25">
      <c r="A28" s="44"/>
      <c r="B28" s="36"/>
      <c r="C28" s="34" t="s">
        <v>7</v>
      </c>
      <c r="D28" s="51" t="str">
        <f>IF($B28="","",IF(B28='24'!$J27,"Yes","No"))</f>
        <v/>
      </c>
      <c r="E28">
        <v>24</v>
      </c>
    </row>
    <row r="29" spans="1:5" x14ac:dyDescent="0.25">
      <c r="B29" s="36"/>
      <c r="C29" s="34" t="s">
        <v>7</v>
      </c>
      <c r="D29" s="51" t="str">
        <f>IF($B29="","",IF(B29='25'!$J27,"Yes","No"))</f>
        <v/>
      </c>
      <c r="E29">
        <v>25</v>
      </c>
    </row>
    <row r="30" spans="1:5" x14ac:dyDescent="0.25">
      <c r="B30" s="36"/>
      <c r="C30" s="34" t="s">
        <v>7</v>
      </c>
      <c r="D30" s="51" t="str">
        <f>IF($B30="","",IF(B30='26'!$J27,"Yes","No"))</f>
        <v/>
      </c>
      <c r="E30">
        <v>26</v>
      </c>
    </row>
    <row r="31" spans="1:5" x14ac:dyDescent="0.25">
      <c r="B31" s="36"/>
      <c r="C31" s="34" t="s">
        <v>7</v>
      </c>
      <c r="D31" s="51" t="str">
        <f>IF($B31="","",IF(B31='27'!$J27,"Yes","No"))</f>
        <v/>
      </c>
      <c r="E31">
        <v>27</v>
      </c>
    </row>
    <row r="32" spans="1:5" x14ac:dyDescent="0.25">
      <c r="B32" s="36"/>
      <c r="C32" s="34" t="s">
        <v>7</v>
      </c>
      <c r="D32" s="51" t="str">
        <f>IF($B32="","",IF(B32='28'!$J27,"Yes","No"))</f>
        <v/>
      </c>
      <c r="E32">
        <v>28</v>
      </c>
    </row>
    <row r="33" spans="1:5" x14ac:dyDescent="0.25">
      <c r="B33" s="36">
        <v>80</v>
      </c>
      <c r="C33" s="34" t="s">
        <v>7</v>
      </c>
      <c r="D33" s="46" t="str">
        <f>IF($B33="","",IF(B33='29'!$J27,"Yes","No"))</f>
        <v>Yes</v>
      </c>
      <c r="E33">
        <v>29</v>
      </c>
    </row>
    <row r="34" spans="1:5" x14ac:dyDescent="0.25">
      <c r="B34" s="36"/>
      <c r="C34" s="34" t="s">
        <v>7</v>
      </c>
      <c r="D34" s="51" t="str">
        <f>IF($B34="","",IF(B34='30'!$J27,"Yes","No"))</f>
        <v/>
      </c>
      <c r="E34">
        <v>30</v>
      </c>
    </row>
    <row r="35" spans="1:5" x14ac:dyDescent="0.25">
      <c r="B35" s="36"/>
      <c r="C35" s="34" t="s">
        <v>7</v>
      </c>
      <c r="D35" s="51" t="str">
        <f>IF($B35="","",IF(B35='31'!$J27,"Yes","No"))</f>
        <v/>
      </c>
      <c r="E35">
        <v>31</v>
      </c>
    </row>
    <row r="36" spans="1:5" x14ac:dyDescent="0.25">
      <c r="B36" s="36"/>
      <c r="C36" s="34" t="s">
        <v>7</v>
      </c>
      <c r="D36" s="51" t="str">
        <f>IF($B36="","",IF(B36='32'!$J27,"Yes","No"))</f>
        <v/>
      </c>
      <c r="E36">
        <v>32</v>
      </c>
    </row>
    <row r="37" spans="1:5" x14ac:dyDescent="0.25">
      <c r="B37" s="36"/>
      <c r="C37" s="34" t="s">
        <v>7</v>
      </c>
      <c r="D37" s="51" t="str">
        <f>IF($B37="","",IF(B37='33'!$J27,"Yes","No"))</f>
        <v/>
      </c>
      <c r="E37">
        <v>33</v>
      </c>
    </row>
    <row r="38" spans="1:5" x14ac:dyDescent="0.25">
      <c r="B38" s="36">
        <v>2.2000000000000002</v>
      </c>
      <c r="C38" s="34" t="s">
        <v>7</v>
      </c>
      <c r="D38" s="46" t="str">
        <f>IF($B38="","",IF(B38='34'!$J27,"Yes","No"))</f>
        <v>Yes</v>
      </c>
      <c r="E38">
        <v>34</v>
      </c>
    </row>
    <row r="39" spans="1:5" x14ac:dyDescent="0.25">
      <c r="B39" s="36"/>
      <c r="C39" s="34" t="s">
        <v>7</v>
      </c>
      <c r="D39" s="51" t="str">
        <f>IF($B39="","",IF(B39='35'!$J27,"Yes","No"))</f>
        <v/>
      </c>
      <c r="E39">
        <v>35</v>
      </c>
    </row>
    <row r="40" spans="1:5" x14ac:dyDescent="0.25">
      <c r="A40" s="44"/>
      <c r="B40" s="36"/>
      <c r="C40" s="34" t="s">
        <v>7</v>
      </c>
      <c r="D40" s="51" t="str">
        <f>IF($B40="","",IF(B40='36'!$J27,"Yes","No"))</f>
        <v/>
      </c>
      <c r="E40">
        <v>36</v>
      </c>
    </row>
    <row r="41" spans="1:5" x14ac:dyDescent="0.25">
      <c r="B41" s="36">
        <v>14.4</v>
      </c>
      <c r="C41" s="34" t="s">
        <v>7</v>
      </c>
      <c r="D41" s="51" t="str">
        <f>IF($B41="","",IF(B41='37'!$J27,"Yes","No"))</f>
        <v>Yes</v>
      </c>
      <c r="E41">
        <v>37</v>
      </c>
    </row>
    <row r="42" spans="1:5" x14ac:dyDescent="0.25">
      <c r="B42" s="36"/>
      <c r="C42" s="34" t="s">
        <v>7</v>
      </c>
      <c r="D42" s="51" t="str">
        <f>IF($B42="","",IF(B42='38'!$J27,"Yes","No"))</f>
        <v/>
      </c>
      <c r="E42">
        <v>38</v>
      </c>
    </row>
    <row r="43" spans="1:5" x14ac:dyDescent="0.25">
      <c r="A43" s="44"/>
      <c r="B43" s="36"/>
      <c r="C43" s="34" t="s">
        <v>7</v>
      </c>
      <c r="D43" s="51" t="str">
        <f>IF($B43="","",IF(B43='39'!$J27,"Yes","No"))</f>
        <v/>
      </c>
      <c r="E43">
        <v>39</v>
      </c>
    </row>
    <row r="44" spans="1:5" x14ac:dyDescent="0.25">
      <c r="B44" s="36"/>
      <c r="C44" s="34" t="s">
        <v>7</v>
      </c>
      <c r="D44" s="51" t="str">
        <f>IF($B44="","",IF(B44='40'!$J27,"Yes","No"))</f>
        <v/>
      </c>
      <c r="E44">
        <v>40</v>
      </c>
    </row>
    <row r="45" spans="1:5" x14ac:dyDescent="0.25">
      <c r="B45" s="36"/>
      <c r="C45" s="34" t="s">
        <v>7</v>
      </c>
      <c r="D45" s="51" t="str">
        <f>IF($B45="","",IF(B45='41'!$J27,"Yes","No"))</f>
        <v/>
      </c>
      <c r="E45">
        <v>41</v>
      </c>
    </row>
    <row r="46" spans="1:5" x14ac:dyDescent="0.25">
      <c r="B46" s="36"/>
      <c r="C46" s="34" t="s">
        <v>7</v>
      </c>
      <c r="D46" s="51" t="str">
        <f>IF($B46="","",IF(B46='42'!$J27,"Yes","No"))</f>
        <v/>
      </c>
      <c r="E46">
        <v>42</v>
      </c>
    </row>
    <row r="47" spans="1:5" x14ac:dyDescent="0.25">
      <c r="B47" s="36"/>
      <c r="C47" s="34" t="s">
        <v>7</v>
      </c>
      <c r="D47" s="51" t="str">
        <f>IF($B47="","",IF(B47='43'!$J27,"Yes","No"))</f>
        <v/>
      </c>
      <c r="E47">
        <v>43</v>
      </c>
    </row>
    <row r="48" spans="1:5" x14ac:dyDescent="0.25">
      <c r="B48" s="36"/>
      <c r="C48" s="34" t="s">
        <v>7</v>
      </c>
      <c r="D48" s="51" t="str">
        <f>IF($B48="","",IF(B48='44'!$J27,"Yes","No"))</f>
        <v/>
      </c>
      <c r="E48">
        <v>44</v>
      </c>
    </row>
    <row r="49" spans="2:5" x14ac:dyDescent="0.25">
      <c r="B49" s="36"/>
      <c r="C49" s="34" t="s">
        <v>7</v>
      </c>
      <c r="D49" s="51" t="str">
        <f>IF($B49="","",IF(B49='45'!$J27,"Yes","No"))</f>
        <v/>
      </c>
      <c r="E49">
        <v>45</v>
      </c>
    </row>
    <row r="50" spans="2:5" x14ac:dyDescent="0.25">
      <c r="B50" s="36">
        <v>634.65</v>
      </c>
      <c r="C50" s="34" t="s">
        <v>7</v>
      </c>
      <c r="D50" s="46" t="str">
        <f>IF($B50="","",IF(B50='46'!$J27,"Yes","No"))</f>
        <v>Yes</v>
      </c>
      <c r="E50">
        <v>46</v>
      </c>
    </row>
    <row r="51" spans="2:5" x14ac:dyDescent="0.25">
      <c r="B51" s="36">
        <v>99.52</v>
      </c>
      <c r="C51" s="34" t="s">
        <v>7</v>
      </c>
      <c r="D51" s="46" t="str">
        <f>IF($B51="","",IF(B51='47'!$J27,"Yes","No"))</f>
        <v>Yes</v>
      </c>
      <c r="E51">
        <v>47</v>
      </c>
    </row>
    <row r="52" spans="2:5" x14ac:dyDescent="0.25">
      <c r="B52" s="36"/>
      <c r="C52" s="34" t="s">
        <v>7</v>
      </c>
      <c r="D52" s="51" t="str">
        <f>IF($B52="","",IF(B52='48'!$J27,"Yes","No"))</f>
        <v/>
      </c>
      <c r="E52">
        <v>48</v>
      </c>
    </row>
    <row r="53" spans="2:5" x14ac:dyDescent="0.25">
      <c r="B53" s="36"/>
      <c r="C53" s="34" t="s">
        <v>7</v>
      </c>
      <c r="D53" s="51" t="str">
        <f>IF($B53="","",IF(B53='49'!$J27,"Yes","No"))</f>
        <v/>
      </c>
      <c r="E53">
        <v>49</v>
      </c>
    </row>
    <row r="54" spans="2:5" x14ac:dyDescent="0.25">
      <c r="B54" s="36">
        <v>90</v>
      </c>
      <c r="C54" s="34" t="s">
        <v>7</v>
      </c>
      <c r="D54" s="46" t="str">
        <f>IF($B54="","",IF(B54='50'!$J27,"Yes","No"))</f>
        <v>Yes</v>
      </c>
      <c r="E54">
        <v>50</v>
      </c>
    </row>
    <row r="55" spans="2:5" x14ac:dyDescent="0.25">
      <c r="B55" s="36">
        <v>5.7</v>
      </c>
      <c r="C55" s="34" t="s">
        <v>7</v>
      </c>
      <c r="D55" s="46" t="str">
        <f>IF($B55="","",IF(B55='51'!$J27,"Yes","No"))</f>
        <v>Yes</v>
      </c>
      <c r="E55">
        <v>51</v>
      </c>
    </row>
    <row r="56" spans="2:5" x14ac:dyDescent="0.25">
      <c r="B56" s="36"/>
      <c r="C56" s="34" t="s">
        <v>7</v>
      </c>
      <c r="D56" s="51" t="str">
        <f>IF($B56="","",IF(B56='52'!$J27,"Yes","No"))</f>
        <v/>
      </c>
      <c r="E56">
        <v>52</v>
      </c>
    </row>
    <row r="57" spans="2:5" x14ac:dyDescent="0.25">
      <c r="B57" s="36"/>
      <c r="C57" s="34" t="s">
        <v>7</v>
      </c>
      <c r="D57" s="51" t="str">
        <f>IF($B57="","",IF(B57='53'!$J27,"Yes","No"))</f>
        <v/>
      </c>
      <c r="E57">
        <v>53</v>
      </c>
    </row>
    <row r="58" spans="2:5" x14ac:dyDescent="0.25">
      <c r="B58" s="36">
        <v>38.9</v>
      </c>
      <c r="C58" s="34" t="s">
        <v>7</v>
      </c>
      <c r="D58" s="46" t="str">
        <f>IF($B58="","",IF(B58='54'!$J27,"Yes","No"))</f>
        <v>Yes</v>
      </c>
      <c r="E58">
        <v>54</v>
      </c>
    </row>
    <row r="59" spans="2:5" x14ac:dyDescent="0.25">
      <c r="B59" s="36"/>
      <c r="C59" s="34" t="s">
        <v>7</v>
      </c>
      <c r="D59" s="51" t="str">
        <f>IF($B59="","",IF(B59='55'!$J27,"Yes","No"))</f>
        <v/>
      </c>
      <c r="E59">
        <v>55</v>
      </c>
    </row>
    <row r="60" spans="2:5" x14ac:dyDescent="0.25">
      <c r="B60" s="36"/>
      <c r="C60" s="34" t="s">
        <v>7</v>
      </c>
      <c r="D60" s="51" t="str">
        <f>IF($B60="","",IF(B60='56'!$J27,"Yes","No"))</f>
        <v/>
      </c>
      <c r="E60">
        <v>56</v>
      </c>
    </row>
    <row r="61" spans="2:5" x14ac:dyDescent="0.25">
      <c r="B61" s="36"/>
      <c r="C61" s="34" t="s">
        <v>7</v>
      </c>
      <c r="D61" s="51" t="str">
        <f>IF($B61="","",IF(B61='57'!$J27,"Yes","No"))</f>
        <v/>
      </c>
      <c r="E61">
        <v>57</v>
      </c>
    </row>
    <row r="62" spans="2:5" x14ac:dyDescent="0.25">
      <c r="B62" s="36"/>
      <c r="C62" s="34" t="s">
        <v>7</v>
      </c>
      <c r="D62" s="51" t="str">
        <f>IF($B62="","",IF(B62='58'!$J27,"Yes","No"))</f>
        <v/>
      </c>
      <c r="E62">
        <v>58</v>
      </c>
    </row>
    <row r="63" spans="2:5" x14ac:dyDescent="0.25">
      <c r="B63" s="36"/>
      <c r="C63" s="34" t="s">
        <v>7</v>
      </c>
      <c r="D63" s="51" t="str">
        <f>IF($B63="","",IF(B63='59'!$J27,"Yes","No"))</f>
        <v/>
      </c>
      <c r="E63">
        <v>59</v>
      </c>
    </row>
    <row r="64" spans="2:5" x14ac:dyDescent="0.25">
      <c r="B64" s="36"/>
      <c r="C64" s="34" t="s">
        <v>7</v>
      </c>
      <c r="D64" s="51" t="str">
        <f>IF($B64="","",IF(B64='60'!$J27,"Yes","No"))</f>
        <v/>
      </c>
      <c r="E64">
        <v>60</v>
      </c>
    </row>
    <row r="65" spans="1:5" x14ac:dyDescent="0.25">
      <c r="B65" s="36"/>
      <c r="C65" s="34" t="s">
        <v>7</v>
      </c>
      <c r="D65" s="51" t="str">
        <f>IF($B65="","",IF(B65='61'!$J27,"Yes","No"))</f>
        <v/>
      </c>
      <c r="E65">
        <v>61</v>
      </c>
    </row>
    <row r="66" spans="1:5" x14ac:dyDescent="0.25">
      <c r="B66" s="36"/>
      <c r="C66" s="34" t="s">
        <v>7</v>
      </c>
      <c r="D66" s="51" t="str">
        <f>IF($B66="","",IF(B66='62'!$J27,"Yes","No"))</f>
        <v/>
      </c>
      <c r="E66">
        <v>62</v>
      </c>
    </row>
    <row r="67" spans="1:5" x14ac:dyDescent="0.25">
      <c r="B67" s="36"/>
      <c r="C67" s="34" t="s">
        <v>7</v>
      </c>
      <c r="D67" s="51" t="str">
        <f>IF($B67="","",IF(B67='63'!$J27,"Yes","No"))</f>
        <v/>
      </c>
      <c r="E67">
        <v>63</v>
      </c>
    </row>
    <row r="68" spans="1:5" x14ac:dyDescent="0.25">
      <c r="A68" s="44"/>
      <c r="B68" s="36"/>
      <c r="C68" s="34" t="s">
        <v>7</v>
      </c>
      <c r="D68" s="51" t="str">
        <f>IF($B68="","",IF(B68='64'!$J27,"Yes","No"))</f>
        <v/>
      </c>
      <c r="E68">
        <v>64</v>
      </c>
    </row>
    <row r="69" spans="1:5" x14ac:dyDescent="0.25">
      <c r="B69" s="36"/>
      <c r="C69" s="34" t="s">
        <v>7</v>
      </c>
      <c r="D69" s="51" t="str">
        <f>IF($B69="","",IF(B69='65'!$J27,"Yes","No"))</f>
        <v/>
      </c>
      <c r="E69">
        <v>65</v>
      </c>
    </row>
    <row r="70" spans="1:5" x14ac:dyDescent="0.25">
      <c r="B70" s="36"/>
      <c r="C70" s="34" t="s">
        <v>7</v>
      </c>
      <c r="D70" s="51" t="str">
        <f>IF($B70="","",IF(B70='66'!$J27,"Yes","No"))</f>
        <v/>
      </c>
      <c r="E70">
        <v>66</v>
      </c>
    </row>
    <row r="71" spans="1:5" x14ac:dyDescent="0.25">
      <c r="B71" s="36"/>
      <c r="C71" s="34" t="s">
        <v>7</v>
      </c>
      <c r="D71" s="51" t="str">
        <f>IF($B71="","",IF(B71='67'!$J27,"Yes","No"))</f>
        <v/>
      </c>
      <c r="E71">
        <v>67</v>
      </c>
    </row>
    <row r="72" spans="1:5" x14ac:dyDescent="0.25">
      <c r="B72" s="35"/>
      <c r="C72" s="51"/>
      <c r="D72" s="51"/>
    </row>
    <row r="73" spans="1:5" ht="15.75" thickBot="1" x14ac:dyDescent="0.3">
      <c r="B73" s="35"/>
      <c r="C73" s="51"/>
      <c r="D73" s="51"/>
    </row>
    <row r="74" spans="1:5" ht="15.75" thickBot="1" x14ac:dyDescent="0.3">
      <c r="B74" s="40">
        <f>SUM(B5:B73)</f>
        <v>1856.9800000000002</v>
      </c>
      <c r="C74" s="51"/>
      <c r="D74" s="51"/>
    </row>
  </sheetData>
  <hyperlinks>
    <hyperlink ref="C5" location="'1'!A1" display="Transaction Log"/>
    <hyperlink ref="C6" location="'2'!A1" display="Transaction Log"/>
    <hyperlink ref="C7" location="'3'!A1" display="Transaction Log"/>
    <hyperlink ref="C8" location="'4'!A1" display="Transaction Log"/>
    <hyperlink ref="C9" location="'5'!A1" display="Transaction Log"/>
    <hyperlink ref="C10" location="'6'!A1" display="Transaction Log"/>
    <hyperlink ref="C11" location="'7'!A1" display="Transaction Log"/>
    <hyperlink ref="C13" location="'9'!A1" display="Transaction Log"/>
    <hyperlink ref="C14" location="'10'!A1" display="Transaction Log"/>
    <hyperlink ref="C15" location="'11'!A1" display="Transaction Log"/>
    <hyperlink ref="C16" location="'12'!A1" display="Transaction Log"/>
    <hyperlink ref="C17" location="'13'!A1" display="Transaction Log"/>
    <hyperlink ref="C18" location="'14'!A1" display="Transaction Log"/>
    <hyperlink ref="C19" location="'15'!A1" display="Transaction Log"/>
    <hyperlink ref="C20" location="'16'!A1" display="Transaction Log"/>
    <hyperlink ref="C21" location="'17'!A1" display="Transaction Log"/>
    <hyperlink ref="C22" location="'18'!A1" display="Transaction Log"/>
    <hyperlink ref="C23" location="'19'!A1" display="Transaction Log"/>
    <hyperlink ref="C24" location="'20'!A1" display="Transaction Log"/>
    <hyperlink ref="C25" location="'21'!A1" display="Transaction Log"/>
    <hyperlink ref="C26" location="'22'!A1" display="Transaction Log"/>
    <hyperlink ref="C27" location="'23'!A1" display="Transaction Log"/>
    <hyperlink ref="C28" location="'24'!A1" display="Transaction Log"/>
    <hyperlink ref="C29" location="'25'!A1" display="Transaction Log"/>
    <hyperlink ref="C30" location="'26'!A1" display="Transaction Log"/>
    <hyperlink ref="C31" location="'27'!A1" display="Transaction Log"/>
    <hyperlink ref="C32" location="'28'!A1" display="Transaction Log"/>
    <hyperlink ref="C33" location="'29'!A1" display="Transaction Log"/>
    <hyperlink ref="C34" location="'30'!A1" display="Transaction Log"/>
    <hyperlink ref="C35" location="'31'!A1" display="Transaction Log"/>
    <hyperlink ref="C36" location="'32'!A1" display="Transaction Log"/>
    <hyperlink ref="C37" location="'33'!A1" display="Transaction Log"/>
    <hyperlink ref="C38" location="'34'!A1" display="Transaction Log"/>
    <hyperlink ref="C39" location="'35'!A1" display="Transaction Log"/>
    <hyperlink ref="C40" location="'36'!A1" display="Transaction Log"/>
    <hyperlink ref="C41" location="'37'!A1" display="Transaction Log"/>
    <hyperlink ref="C42" location="'38'!A1" display="Transaction Log"/>
    <hyperlink ref="C43" location="'39'!A1" display="Transaction Log"/>
    <hyperlink ref="C44" location="'40'!A1" display="Transaction Log"/>
    <hyperlink ref="C45" location="'41'!A1" display="Transaction Log"/>
    <hyperlink ref="C46" location="'42'!A1" display="Transaction Log"/>
    <hyperlink ref="C47" location="'43'!A1" display="Transaction Log"/>
    <hyperlink ref="C48" location="'44'!A1" display="Transaction Log"/>
    <hyperlink ref="C49" location="'45'!A1" display="Transaction Log"/>
    <hyperlink ref="C50" location="'46'!A1" display="Transaction Log"/>
    <hyperlink ref="C51" location="'47'!A1" display="Transaction Log"/>
    <hyperlink ref="C52" location="'48'!A1" display="Transaction Log"/>
    <hyperlink ref="C53" location="'49'!A1" display="Transaction Log"/>
    <hyperlink ref="C54" location="'50'!A1" display="Transaction Log"/>
    <hyperlink ref="C55" location="'51'!A1" display="Transaction Log"/>
    <hyperlink ref="C56" location="'52'!A1" display="Transaction Log"/>
    <hyperlink ref="C57" location="'53'!A1" display="Transaction Log"/>
    <hyperlink ref="C58" location="'54'!A1" display="Transaction Log"/>
    <hyperlink ref="C59" location="'55'!A1" display="Transaction Log"/>
    <hyperlink ref="C60" location="'56'!A1" display="Transaction Log"/>
    <hyperlink ref="C61" location="'57'!A1" display="Transaction Log"/>
    <hyperlink ref="C62" location="'58'!A1" display="Transaction Log"/>
    <hyperlink ref="C63" location="'59'!A1" display="Transaction Log"/>
    <hyperlink ref="C64" location="'60'!A1" display="Transaction Log"/>
    <hyperlink ref="C65" location="'61'!A1" display="Transaction Log"/>
    <hyperlink ref="C66" location="'62'!A1" display="Transaction Log"/>
    <hyperlink ref="C67" location="'63'!A1" display="Transaction Log"/>
    <hyperlink ref="C68" location="'64'!A1" display="Transaction Log"/>
    <hyperlink ref="C69" location="'65'!A1" display="Transaction Log"/>
    <hyperlink ref="C70" location="'66'!A1" display="Transaction Log"/>
    <hyperlink ref="C71" location="'67'!A1" display="Transaction Log"/>
    <hyperlink ref="C12" location="'8'!A1" display="Transaction Log"/>
  </hyperlinks>
  <pageMargins left="0.7" right="0.7" top="0.75" bottom="0.75" header="0.3" footer="0.3"/>
  <pageSetup paperSize="9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K36"/>
  <sheetViews>
    <sheetView workbookViewId="0"/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" customWidth="1"/>
    <col min="11" max="11" width="14.42578125" customWidth="1"/>
  </cols>
  <sheetData>
    <row r="1" spans="1:11" x14ac:dyDescent="0.25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x14ac:dyDescent="0.25">
      <c r="A3" s="2" t="s">
        <v>9</v>
      </c>
      <c r="B3" s="53">
        <f>Summary!E13</f>
        <v>9</v>
      </c>
      <c r="C3" s="54"/>
      <c r="D3" s="49" t="s">
        <v>78</v>
      </c>
      <c r="E3" s="2" t="s">
        <v>11</v>
      </c>
      <c r="F3" s="3"/>
      <c r="G3" s="39">
        <f>Summary!B1</f>
        <v>43772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0" t="s">
        <v>13</v>
      </c>
      <c r="C5" s="50" t="s">
        <v>14</v>
      </c>
      <c r="D5" s="50" t="s">
        <v>15</v>
      </c>
      <c r="E5" s="64" t="s">
        <v>16</v>
      </c>
      <c r="F5" s="64"/>
      <c r="G5" s="64"/>
      <c r="H5" s="64" t="s">
        <v>17</v>
      </c>
      <c r="I5" s="64"/>
      <c r="J5" s="64"/>
      <c r="K5" s="65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>
        <v>43745</v>
      </c>
      <c r="B7" s="28" t="s">
        <v>79</v>
      </c>
      <c r="C7" s="28"/>
      <c r="D7" s="28" t="s">
        <v>80</v>
      </c>
      <c r="E7" s="29" t="s">
        <v>64</v>
      </c>
      <c r="F7" s="29">
        <v>2780</v>
      </c>
      <c r="G7" s="29" t="s">
        <v>29</v>
      </c>
      <c r="H7" s="30">
        <v>40.799999999999997</v>
      </c>
      <c r="I7" s="30">
        <v>8.16</v>
      </c>
      <c r="J7" s="10">
        <f>SUM(H7:I7)</f>
        <v>48.959999999999994</v>
      </c>
      <c r="K7" s="30"/>
    </row>
    <row r="8" spans="1:11" x14ac:dyDescent="0.25">
      <c r="A8" s="38">
        <v>43761</v>
      </c>
      <c r="B8" s="32" t="s">
        <v>79</v>
      </c>
      <c r="C8" s="32"/>
      <c r="D8" s="32" t="s">
        <v>80</v>
      </c>
      <c r="E8" s="31" t="s">
        <v>64</v>
      </c>
      <c r="F8" s="31">
        <v>2780</v>
      </c>
      <c r="G8" s="31" t="s">
        <v>29</v>
      </c>
      <c r="H8" s="33">
        <v>40.799999999999997</v>
      </c>
      <c r="I8" s="33">
        <v>8.16</v>
      </c>
      <c r="J8" s="10">
        <f t="shared" ref="J8:J26" si="0">SUM(H8:I8)</f>
        <v>48.959999999999994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30</v>
      </c>
      <c r="H27" s="12">
        <f>SUM(H7:H26)</f>
        <v>81.599999999999994</v>
      </c>
      <c r="I27" s="12">
        <f>SUM(I7:I26)</f>
        <v>16.32</v>
      </c>
      <c r="J27" s="12">
        <f>SUM(J7:J26)</f>
        <v>97.919999999999987</v>
      </c>
      <c r="K27" s="13">
        <f>SUM(K7:K26)</f>
        <v>0</v>
      </c>
    </row>
    <row r="28" spans="1:11" ht="36" x14ac:dyDescent="0.25">
      <c r="J28" s="14" t="str">
        <f>IF(J27=Summary!B13,"","DOES NOT BALANCE")</f>
        <v/>
      </c>
    </row>
    <row r="29" spans="1:11" x14ac:dyDescent="0.25">
      <c r="A29" s="66" t="s">
        <v>31</v>
      </c>
      <c r="B29" s="66"/>
      <c r="C29" s="66"/>
      <c r="D29" s="66"/>
      <c r="E29" s="67">
        <f>Summary!B2</f>
        <v>43773</v>
      </c>
      <c r="F29" s="67"/>
    </row>
    <row r="31" spans="1:11" x14ac:dyDescent="0.25">
      <c r="A31" s="15" t="s">
        <v>32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1" t="s">
        <v>33</v>
      </c>
      <c r="B32" s="62"/>
      <c r="C32" s="62"/>
      <c r="D32" s="63"/>
      <c r="E32" s="20"/>
      <c r="F32" s="20"/>
      <c r="G32" s="19"/>
    </row>
    <row r="33" spans="1:11" x14ac:dyDescent="0.25">
      <c r="A33" s="61"/>
      <c r="B33" s="62"/>
      <c r="C33" s="62"/>
      <c r="D33" s="63"/>
      <c r="E33" s="20"/>
      <c r="F33" s="20"/>
      <c r="G33" s="21" t="s">
        <v>34</v>
      </c>
      <c r="H33" s="22"/>
      <c r="I33" s="22"/>
      <c r="J33" s="22"/>
      <c r="K33" s="23"/>
    </row>
    <row r="34" spans="1:11" x14ac:dyDescent="0.25">
      <c r="A34" s="61"/>
      <c r="B34" s="62"/>
      <c r="C34" s="62"/>
      <c r="D34" s="63"/>
      <c r="E34" s="20"/>
      <c r="F34" s="20"/>
      <c r="G34" s="24"/>
      <c r="K34" s="25"/>
    </row>
    <row r="35" spans="1:11" ht="23.25" customHeight="1" x14ac:dyDescent="0.25">
      <c r="A35" s="24" t="s">
        <v>9</v>
      </c>
      <c r="B35" s="59" t="s">
        <v>35</v>
      </c>
      <c r="C35" s="59"/>
      <c r="D35" s="60"/>
      <c r="E35" s="18"/>
      <c r="F35" s="18"/>
      <c r="G35" s="26" t="s">
        <v>36</v>
      </c>
      <c r="H35" s="55" t="s">
        <v>37</v>
      </c>
      <c r="I35" s="55"/>
      <c r="J35" s="55"/>
      <c r="K35" s="56"/>
    </row>
    <row r="36" spans="1:11" ht="25.5" customHeight="1" x14ac:dyDescent="0.25">
      <c r="A36" s="26" t="s">
        <v>38</v>
      </c>
      <c r="B36" s="57" t="s">
        <v>35</v>
      </c>
      <c r="C36" s="57"/>
      <c r="D36" s="58"/>
    </row>
  </sheetData>
  <sheetProtection algorithmName="SHA-512" hashValue="5JLGcBUhBNka6raZBjCO0tBG7ruQreqxcsYttvbacrId7hxgBF7IAftOESLYmz1PA+cLXOGhVQ6Dbpc7A36qTQ==" saltValue="hS0pwdi3GG4sAclZ5hllkA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58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36"/>
  <sheetViews>
    <sheetView topLeftCell="D1" workbookViewId="0">
      <selection activeCell="H8" sqref="H8"/>
    </sheetView>
  </sheetViews>
  <sheetFormatPr defaultColWidth="9.140625" defaultRowHeight="15" x14ac:dyDescent="0.25"/>
  <cols>
    <col min="1" max="1" width="10.855468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0.7109375" customWidth="1"/>
    <col min="11" max="11" width="14.42578125" customWidth="1"/>
  </cols>
  <sheetData>
    <row r="1" spans="1:11" x14ac:dyDescent="0.25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x14ac:dyDescent="0.25">
      <c r="A3" s="2" t="s">
        <v>9</v>
      </c>
      <c r="B3" s="53">
        <f>Summary!E14</f>
        <v>10</v>
      </c>
      <c r="C3" s="54"/>
      <c r="D3" s="49" t="s">
        <v>81</v>
      </c>
      <c r="E3" s="2" t="s">
        <v>11</v>
      </c>
      <c r="F3" s="3"/>
      <c r="G3" s="39">
        <f>Summary!B1</f>
        <v>43772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0" t="s">
        <v>13</v>
      </c>
      <c r="C5" s="50" t="s">
        <v>14</v>
      </c>
      <c r="D5" s="50" t="s">
        <v>15</v>
      </c>
      <c r="E5" s="64" t="s">
        <v>16</v>
      </c>
      <c r="F5" s="64"/>
      <c r="G5" s="64"/>
      <c r="H5" s="64" t="s">
        <v>17</v>
      </c>
      <c r="I5" s="64"/>
      <c r="J5" s="64"/>
      <c r="K5" s="65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>
        <v>43749</v>
      </c>
      <c r="B7" s="28"/>
      <c r="C7" s="28"/>
      <c r="D7" s="28" t="s">
        <v>82</v>
      </c>
      <c r="E7" s="29"/>
      <c r="F7" s="29"/>
      <c r="G7" s="29"/>
      <c r="H7" s="30">
        <v>234.22</v>
      </c>
      <c r="I7" s="30">
        <v>0</v>
      </c>
      <c r="J7" s="10">
        <f>SUM(H7:I7)</f>
        <v>234.22</v>
      </c>
      <c r="K7" s="30"/>
    </row>
    <row r="8" spans="1:11" ht="30" x14ac:dyDescent="0.25">
      <c r="A8" s="31"/>
      <c r="B8" s="32"/>
      <c r="C8" s="32"/>
      <c r="D8" s="32" t="s">
        <v>83</v>
      </c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 t="s">
        <v>84</v>
      </c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30</v>
      </c>
      <c r="H27" s="12">
        <f>SUM(H7:H26)</f>
        <v>234.22</v>
      </c>
      <c r="I27" s="12">
        <f>SUM(I7:I26)</f>
        <v>0</v>
      </c>
      <c r="J27" s="12">
        <f>SUM(J7:J26)</f>
        <v>234.22</v>
      </c>
      <c r="K27" s="13">
        <f>SUM(K7:K26)</f>
        <v>0</v>
      </c>
    </row>
    <row r="28" spans="1:11" ht="36" x14ac:dyDescent="0.25">
      <c r="J28" s="14" t="str">
        <f>IF(J27=Summary!B14,"","DOES NOT BALANCE")</f>
        <v>DOES NOT BALANCE</v>
      </c>
    </row>
    <row r="29" spans="1:11" x14ac:dyDescent="0.25">
      <c r="A29" s="66" t="s">
        <v>31</v>
      </c>
      <c r="B29" s="66"/>
      <c r="C29" s="66"/>
      <c r="D29" s="66"/>
      <c r="E29" s="67">
        <f>Summary!B2</f>
        <v>43773</v>
      </c>
      <c r="F29" s="67"/>
    </row>
    <row r="31" spans="1:11" x14ac:dyDescent="0.25">
      <c r="A31" s="15" t="s">
        <v>32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1" t="s">
        <v>33</v>
      </c>
      <c r="B32" s="62"/>
      <c r="C32" s="62"/>
      <c r="D32" s="63"/>
      <c r="E32" s="20"/>
      <c r="F32" s="20"/>
      <c r="G32" s="19"/>
    </row>
    <row r="33" spans="1:11" x14ac:dyDescent="0.25">
      <c r="A33" s="61"/>
      <c r="B33" s="62"/>
      <c r="C33" s="62"/>
      <c r="D33" s="63"/>
      <c r="E33" s="20"/>
      <c r="F33" s="20"/>
      <c r="G33" s="21" t="s">
        <v>34</v>
      </c>
      <c r="H33" s="22"/>
      <c r="I33" s="22"/>
      <c r="J33" s="22"/>
      <c r="K33" s="23"/>
    </row>
    <row r="34" spans="1:11" x14ac:dyDescent="0.25">
      <c r="A34" s="61"/>
      <c r="B34" s="62"/>
      <c r="C34" s="62"/>
      <c r="D34" s="63"/>
      <c r="E34" s="20"/>
      <c r="F34" s="20"/>
      <c r="G34" s="24"/>
      <c r="K34" s="25"/>
    </row>
    <row r="35" spans="1:11" ht="23.25" customHeight="1" x14ac:dyDescent="0.25">
      <c r="A35" s="24" t="s">
        <v>9</v>
      </c>
      <c r="B35" s="59" t="s">
        <v>35</v>
      </c>
      <c r="C35" s="59"/>
      <c r="D35" s="60"/>
      <c r="E35" s="18"/>
      <c r="F35" s="18"/>
      <c r="G35" s="26" t="s">
        <v>36</v>
      </c>
      <c r="H35" s="55" t="s">
        <v>37</v>
      </c>
      <c r="I35" s="55"/>
      <c r="J35" s="55"/>
      <c r="K35" s="56"/>
    </row>
    <row r="36" spans="1:11" ht="25.5" customHeight="1" x14ac:dyDescent="0.25">
      <c r="A36" s="26" t="s">
        <v>38</v>
      </c>
      <c r="B36" s="57" t="s">
        <v>35</v>
      </c>
      <c r="C36" s="57"/>
      <c r="D36" s="58"/>
    </row>
  </sheetData>
  <sheetProtection algorithmName="SHA-512" hashValue="ulXGu+GbR+yISkFxull/9p/3QOMcv/chL/k/yc2Gn33pderwknIZ1UKgYpbuAPfnMrecBO4+OJRqa3de3rxAPg==" saltValue="IcXZ5yvnLcEY7o2hsse4dA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57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36"/>
  <sheetViews>
    <sheetView tabSelected="1" workbookViewId="0">
      <selection activeCell="D11" sqref="D11"/>
    </sheetView>
  </sheetViews>
  <sheetFormatPr defaultColWidth="9.140625" defaultRowHeight="15" x14ac:dyDescent="0.25"/>
  <cols>
    <col min="1" max="1" width="10.855468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140625" customWidth="1"/>
    <col min="11" max="11" width="14.42578125" customWidth="1"/>
  </cols>
  <sheetData>
    <row r="1" spans="1:11" x14ac:dyDescent="0.25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x14ac:dyDescent="0.25">
      <c r="A3" s="2" t="s">
        <v>9</v>
      </c>
      <c r="B3" s="53">
        <f>Summary!E15</f>
        <v>11</v>
      </c>
      <c r="C3" s="54"/>
      <c r="D3" s="49" t="s">
        <v>85</v>
      </c>
      <c r="E3" s="2" t="s">
        <v>11</v>
      </c>
      <c r="F3" s="3"/>
      <c r="G3" s="39">
        <f>Summary!B1</f>
        <v>43772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0" t="s">
        <v>13</v>
      </c>
      <c r="C5" s="50" t="s">
        <v>14</v>
      </c>
      <c r="D5" s="50" t="s">
        <v>15</v>
      </c>
      <c r="E5" s="64" t="s">
        <v>16</v>
      </c>
      <c r="F5" s="64"/>
      <c r="G5" s="64"/>
      <c r="H5" s="64" t="s">
        <v>17</v>
      </c>
      <c r="I5" s="64"/>
      <c r="J5" s="64"/>
      <c r="K5" s="65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ht="30" x14ac:dyDescent="0.25">
      <c r="A7" s="27">
        <v>43565</v>
      </c>
      <c r="B7" s="28" t="s">
        <v>86</v>
      </c>
      <c r="C7" s="28"/>
      <c r="D7" s="28" t="s">
        <v>87</v>
      </c>
      <c r="E7" s="29" t="s">
        <v>88</v>
      </c>
      <c r="F7" s="29">
        <v>9140</v>
      </c>
      <c r="G7" s="29">
        <v>0</v>
      </c>
      <c r="H7" s="30">
        <v>25.08</v>
      </c>
      <c r="I7" s="30">
        <v>5.0199999999999996</v>
      </c>
      <c r="J7" s="10">
        <f>SUM(H7:I7)</f>
        <v>30.099999999999998</v>
      </c>
      <c r="K7" s="30"/>
    </row>
    <row r="8" spans="1:11" x14ac:dyDescent="0.25">
      <c r="A8" s="38">
        <v>43779</v>
      </c>
      <c r="B8" s="32" t="s">
        <v>86</v>
      </c>
      <c r="C8" s="32"/>
      <c r="D8" s="32" t="s">
        <v>89</v>
      </c>
      <c r="E8" s="31" t="s">
        <v>90</v>
      </c>
      <c r="F8" s="31">
        <v>2400</v>
      </c>
      <c r="G8" s="31" t="s">
        <v>91</v>
      </c>
      <c r="H8" s="33">
        <v>58.54</v>
      </c>
      <c r="I8" s="33">
        <v>3.91</v>
      </c>
      <c r="J8" s="10">
        <f t="shared" ref="J8:J26" si="0">SUM(H8:I8)</f>
        <v>62.45</v>
      </c>
      <c r="K8" s="33"/>
    </row>
    <row r="9" spans="1:11" x14ac:dyDescent="0.25">
      <c r="A9" s="31" t="s">
        <v>45</v>
      </c>
      <c r="B9" s="32" t="s">
        <v>92</v>
      </c>
      <c r="C9" s="32"/>
      <c r="D9" s="32" t="s">
        <v>93</v>
      </c>
      <c r="E9" s="31" t="s">
        <v>94</v>
      </c>
      <c r="F9" s="31">
        <v>1460</v>
      </c>
      <c r="G9" s="31" t="s">
        <v>29</v>
      </c>
      <c r="H9" s="33">
        <v>41.3</v>
      </c>
      <c r="I9" s="33">
        <v>8.26</v>
      </c>
      <c r="J9" s="10">
        <f t="shared" si="0"/>
        <v>49.559999999999995</v>
      </c>
      <c r="K9" s="33"/>
    </row>
    <row r="10" spans="1:11" x14ac:dyDescent="0.25">
      <c r="A10" s="31" t="s">
        <v>95</v>
      </c>
      <c r="B10" s="32" t="s">
        <v>86</v>
      </c>
      <c r="C10" s="32"/>
      <c r="D10" s="32" t="s">
        <v>89</v>
      </c>
      <c r="E10" s="31" t="s">
        <v>90</v>
      </c>
      <c r="F10" s="31">
        <v>2400</v>
      </c>
      <c r="G10" s="31" t="s">
        <v>91</v>
      </c>
      <c r="H10" s="33">
        <v>131.15</v>
      </c>
      <c r="I10" s="33">
        <v>21.15</v>
      </c>
      <c r="J10" s="10">
        <f t="shared" si="0"/>
        <v>152.30000000000001</v>
      </c>
      <c r="K10" s="33"/>
    </row>
    <row r="11" spans="1:11" ht="30" x14ac:dyDescent="0.25">
      <c r="A11" s="31" t="s">
        <v>96</v>
      </c>
      <c r="B11" s="32" t="s">
        <v>86</v>
      </c>
      <c r="C11" s="32"/>
      <c r="D11" s="32" t="s">
        <v>200</v>
      </c>
      <c r="E11" s="31" t="s">
        <v>97</v>
      </c>
      <c r="F11" s="31">
        <v>2020</v>
      </c>
      <c r="G11" s="31" t="s">
        <v>29</v>
      </c>
      <c r="H11" s="33">
        <v>13.33</v>
      </c>
      <c r="I11" s="33">
        <v>2.67</v>
      </c>
      <c r="J11" s="10">
        <f t="shared" si="0"/>
        <v>16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30</v>
      </c>
      <c r="H27" s="12">
        <f>SUM(H7:H26)</f>
        <v>269.39999999999998</v>
      </c>
      <c r="I27" s="12">
        <f>SUM(I7:I26)</f>
        <v>41.01</v>
      </c>
      <c r="J27" s="12">
        <f>SUM(J7:J26)</f>
        <v>310.40999999999997</v>
      </c>
      <c r="K27" s="13">
        <f>SUM(K7:K26)</f>
        <v>0</v>
      </c>
    </row>
    <row r="28" spans="1:11" ht="36" x14ac:dyDescent="0.25">
      <c r="J28" s="14" t="str">
        <f>IF(J27=Summary!B15,"","DOES NOT BALANCE")</f>
        <v/>
      </c>
    </row>
    <row r="29" spans="1:11" x14ac:dyDescent="0.25">
      <c r="A29" s="66" t="s">
        <v>31</v>
      </c>
      <c r="B29" s="66"/>
      <c r="C29" s="66"/>
      <c r="D29" s="66"/>
      <c r="E29" s="67">
        <f>Summary!B2</f>
        <v>43773</v>
      </c>
      <c r="F29" s="67"/>
    </row>
    <row r="31" spans="1:11" x14ac:dyDescent="0.25">
      <c r="A31" s="15" t="s">
        <v>32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1" t="s">
        <v>33</v>
      </c>
      <c r="B32" s="62"/>
      <c r="C32" s="62"/>
      <c r="D32" s="63"/>
      <c r="E32" s="20"/>
      <c r="F32" s="20"/>
      <c r="G32" s="19"/>
    </row>
    <row r="33" spans="1:11" x14ac:dyDescent="0.25">
      <c r="A33" s="61"/>
      <c r="B33" s="62"/>
      <c r="C33" s="62"/>
      <c r="D33" s="63"/>
      <c r="E33" s="20"/>
      <c r="F33" s="20"/>
      <c r="G33" s="21" t="s">
        <v>34</v>
      </c>
      <c r="H33" s="22"/>
      <c r="I33" s="22"/>
      <c r="J33" s="22"/>
      <c r="K33" s="23"/>
    </row>
    <row r="34" spans="1:11" x14ac:dyDescent="0.25">
      <c r="A34" s="61"/>
      <c r="B34" s="62"/>
      <c r="C34" s="62"/>
      <c r="D34" s="63"/>
      <c r="E34" s="20"/>
      <c r="F34" s="20"/>
      <c r="G34" s="24"/>
      <c r="K34" s="25"/>
    </row>
    <row r="35" spans="1:11" ht="23.25" customHeight="1" x14ac:dyDescent="0.25">
      <c r="A35" s="24" t="s">
        <v>9</v>
      </c>
      <c r="B35" s="59" t="s">
        <v>35</v>
      </c>
      <c r="C35" s="59"/>
      <c r="D35" s="60"/>
      <c r="E35" s="18"/>
      <c r="F35" s="18"/>
      <c r="G35" s="26" t="s">
        <v>36</v>
      </c>
      <c r="H35" s="55" t="s">
        <v>37</v>
      </c>
      <c r="I35" s="55"/>
      <c r="J35" s="55"/>
      <c r="K35" s="56"/>
    </row>
    <row r="36" spans="1:11" ht="25.5" customHeight="1" x14ac:dyDescent="0.25">
      <c r="A36" s="26" t="s">
        <v>38</v>
      </c>
      <c r="B36" s="57" t="s">
        <v>35</v>
      </c>
      <c r="C36" s="57"/>
      <c r="D36" s="58"/>
    </row>
  </sheetData>
  <sheetProtection algorithmName="SHA-512" hashValue="KoFujf9dMCDHwOZvyjybbu/gosxDf6BAQzNkoIrcxwEH0mhFxHjzOyEl3gKaf9Dccvl1Fnxtg9i1YTYbF3PcJg==" saltValue="Qz20fDf+KtVymyorDkeeRQ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56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K36"/>
  <sheetViews>
    <sheetView workbookViewId="0">
      <selection activeCell="D15" sqref="D15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2.5703125" customWidth="1"/>
    <col min="11" max="11" width="14.42578125" customWidth="1"/>
  </cols>
  <sheetData>
    <row r="1" spans="1:11" x14ac:dyDescent="0.25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x14ac:dyDescent="0.25">
      <c r="A3" s="2" t="s">
        <v>9</v>
      </c>
      <c r="B3" s="53">
        <f>Summary!E16</f>
        <v>12</v>
      </c>
      <c r="C3" s="54"/>
      <c r="D3" s="49" t="s">
        <v>98</v>
      </c>
      <c r="E3" s="2" t="s">
        <v>11</v>
      </c>
      <c r="F3" s="3"/>
      <c r="G3" s="39">
        <f>Summary!B1</f>
        <v>43772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0" t="s">
        <v>13</v>
      </c>
      <c r="C5" s="50" t="s">
        <v>14</v>
      </c>
      <c r="D5" s="50" t="s">
        <v>15</v>
      </c>
      <c r="E5" s="64" t="s">
        <v>16</v>
      </c>
      <c r="F5" s="64"/>
      <c r="G5" s="64"/>
      <c r="H5" s="64" t="s">
        <v>17</v>
      </c>
      <c r="I5" s="64"/>
      <c r="J5" s="64"/>
      <c r="K5" s="65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IF(J27=Summary!B16,"","DOES NOT BALANCE")</f>
        <v/>
      </c>
    </row>
    <row r="29" spans="1:11" x14ac:dyDescent="0.25">
      <c r="A29" s="66" t="s">
        <v>31</v>
      </c>
      <c r="B29" s="66"/>
      <c r="C29" s="66"/>
      <c r="D29" s="66"/>
      <c r="E29" s="67">
        <f>Summary!B2</f>
        <v>43773</v>
      </c>
      <c r="F29" s="67"/>
    </row>
    <row r="31" spans="1:11" x14ac:dyDescent="0.25">
      <c r="A31" s="15" t="s">
        <v>32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1" t="s">
        <v>33</v>
      </c>
      <c r="B32" s="62"/>
      <c r="C32" s="62"/>
      <c r="D32" s="63"/>
      <c r="E32" s="20"/>
      <c r="F32" s="20"/>
      <c r="G32" s="19"/>
    </row>
    <row r="33" spans="1:11" x14ac:dyDescent="0.25">
      <c r="A33" s="61"/>
      <c r="B33" s="62"/>
      <c r="C33" s="62"/>
      <c r="D33" s="63"/>
      <c r="E33" s="20"/>
      <c r="F33" s="20"/>
      <c r="G33" s="21" t="s">
        <v>34</v>
      </c>
      <c r="H33" s="22"/>
      <c r="I33" s="22"/>
      <c r="J33" s="22"/>
      <c r="K33" s="23"/>
    </row>
    <row r="34" spans="1:11" x14ac:dyDescent="0.25">
      <c r="A34" s="61"/>
      <c r="B34" s="62"/>
      <c r="C34" s="62"/>
      <c r="D34" s="63"/>
      <c r="E34" s="20"/>
      <c r="F34" s="20"/>
      <c r="G34" s="24"/>
      <c r="K34" s="25"/>
    </row>
    <row r="35" spans="1:11" ht="23.25" customHeight="1" x14ac:dyDescent="0.25">
      <c r="A35" s="24" t="s">
        <v>9</v>
      </c>
      <c r="B35" s="59" t="s">
        <v>35</v>
      </c>
      <c r="C35" s="59"/>
      <c r="D35" s="60"/>
      <c r="E35" s="18"/>
      <c r="F35" s="18"/>
      <c r="G35" s="26" t="s">
        <v>36</v>
      </c>
      <c r="H35" s="55" t="s">
        <v>37</v>
      </c>
      <c r="I35" s="55"/>
      <c r="J35" s="55"/>
      <c r="K35" s="56"/>
    </row>
    <row r="36" spans="1:11" ht="25.5" customHeight="1" x14ac:dyDescent="0.25">
      <c r="A36" s="26" t="s">
        <v>38</v>
      </c>
      <c r="B36" s="57" t="s">
        <v>35</v>
      </c>
      <c r="C36" s="57"/>
      <c r="D36" s="58"/>
    </row>
  </sheetData>
  <sheetProtection algorithmName="SHA-512" hashValue="jlrbOIvDfgo4BBgZQ0g+bxXxaPzmL5h2zCfok5z02NWpLyU8n+OwPijC6uzShmdZJYiD74XZAscscqHEIaJ3Aw==" saltValue="vLHxaaY8lqGOT9+5uHtP1g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55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36"/>
  <sheetViews>
    <sheetView workbookViewId="0">
      <selection activeCell="K7" sqref="K7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140625" customWidth="1"/>
    <col min="11" max="11" width="14.42578125" customWidth="1"/>
  </cols>
  <sheetData>
    <row r="1" spans="1:11" x14ac:dyDescent="0.25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x14ac:dyDescent="0.25">
      <c r="A3" s="2" t="s">
        <v>9</v>
      </c>
      <c r="B3" s="53">
        <f>Summary!E17</f>
        <v>13</v>
      </c>
      <c r="C3" s="54"/>
      <c r="D3" s="49" t="s">
        <v>99</v>
      </c>
      <c r="E3" s="2" t="s">
        <v>11</v>
      </c>
      <c r="F3" s="3"/>
      <c r="G3" s="39">
        <f>Summary!B1</f>
        <v>43772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0" t="s">
        <v>13</v>
      </c>
      <c r="C5" s="50" t="s">
        <v>14</v>
      </c>
      <c r="D5" s="50" t="s">
        <v>15</v>
      </c>
      <c r="E5" s="64" t="s">
        <v>16</v>
      </c>
      <c r="F5" s="64"/>
      <c r="G5" s="64"/>
      <c r="H5" s="64" t="s">
        <v>17</v>
      </c>
      <c r="I5" s="64"/>
      <c r="J5" s="64"/>
      <c r="K5" s="65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ht="30" x14ac:dyDescent="0.25">
      <c r="A7" s="27">
        <v>43687</v>
      </c>
      <c r="B7" s="28" t="s">
        <v>100</v>
      </c>
      <c r="C7" s="28"/>
      <c r="D7" s="28" t="s">
        <v>101</v>
      </c>
      <c r="E7" s="29" t="s">
        <v>74</v>
      </c>
      <c r="F7" s="29">
        <v>2020</v>
      </c>
      <c r="G7" s="29" t="s">
        <v>75</v>
      </c>
      <c r="H7" s="30">
        <v>12.42</v>
      </c>
      <c r="I7" s="30">
        <v>2.48</v>
      </c>
      <c r="J7" s="10">
        <f>SUM(H7:I7)</f>
        <v>14.9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30</v>
      </c>
      <c r="H27" s="12">
        <f>SUM(H7:H26)</f>
        <v>12.42</v>
      </c>
      <c r="I27" s="12">
        <f>SUM(I7:I26)</f>
        <v>2.48</v>
      </c>
      <c r="J27" s="12">
        <f>SUM(J7:J26)</f>
        <v>14.9</v>
      </c>
      <c r="K27" s="13">
        <f>SUM(K7:K26)</f>
        <v>0</v>
      </c>
    </row>
    <row r="28" spans="1:11" ht="36" x14ac:dyDescent="0.25">
      <c r="J28" s="14" t="str">
        <f>IF(J27=Summary!B17,"","DOES NOT BALANCE")</f>
        <v/>
      </c>
    </row>
    <row r="29" spans="1:11" x14ac:dyDescent="0.25">
      <c r="A29" s="66" t="s">
        <v>31</v>
      </c>
      <c r="B29" s="66"/>
      <c r="C29" s="66"/>
      <c r="D29" s="66"/>
      <c r="E29" s="67">
        <f>Summary!B2</f>
        <v>43773</v>
      </c>
      <c r="F29" s="67"/>
    </row>
    <row r="31" spans="1:11" x14ac:dyDescent="0.25">
      <c r="A31" s="15" t="s">
        <v>32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1" t="s">
        <v>33</v>
      </c>
      <c r="B32" s="62"/>
      <c r="C32" s="62"/>
      <c r="D32" s="63"/>
      <c r="E32" s="20"/>
      <c r="F32" s="20"/>
      <c r="G32" s="19"/>
    </row>
    <row r="33" spans="1:11" x14ac:dyDescent="0.25">
      <c r="A33" s="61"/>
      <c r="B33" s="62"/>
      <c r="C33" s="62"/>
      <c r="D33" s="63"/>
      <c r="E33" s="20"/>
      <c r="F33" s="20"/>
      <c r="G33" s="21" t="s">
        <v>34</v>
      </c>
      <c r="H33" s="22"/>
      <c r="I33" s="22"/>
      <c r="J33" s="22"/>
      <c r="K33" s="23"/>
    </row>
    <row r="34" spans="1:11" x14ac:dyDescent="0.25">
      <c r="A34" s="61"/>
      <c r="B34" s="62"/>
      <c r="C34" s="62"/>
      <c r="D34" s="63"/>
      <c r="E34" s="20"/>
      <c r="F34" s="20"/>
      <c r="G34" s="24"/>
      <c r="K34" s="25"/>
    </row>
    <row r="35" spans="1:11" ht="23.25" customHeight="1" x14ac:dyDescent="0.25">
      <c r="A35" s="24" t="s">
        <v>9</v>
      </c>
      <c r="B35" s="59" t="s">
        <v>35</v>
      </c>
      <c r="C35" s="59"/>
      <c r="D35" s="60"/>
      <c r="E35" s="18"/>
      <c r="F35" s="18"/>
      <c r="G35" s="26" t="s">
        <v>36</v>
      </c>
      <c r="H35" s="55" t="s">
        <v>37</v>
      </c>
      <c r="I35" s="55"/>
      <c r="J35" s="55"/>
      <c r="K35" s="56"/>
    </row>
    <row r="36" spans="1:11" ht="25.5" customHeight="1" x14ac:dyDescent="0.25">
      <c r="A36" s="26" t="s">
        <v>38</v>
      </c>
      <c r="B36" s="57" t="s">
        <v>35</v>
      </c>
      <c r="C36" s="57"/>
      <c r="D36" s="58"/>
    </row>
  </sheetData>
  <sheetProtection algorithmName="SHA-512" hashValue="tVoB+YNktU48cAEl4Vsh3ghHsEXnSBLnDKYQ5wfFYx1gd2XsTWWrrOneQFUPLgeWcwj5u91ad+qFXMtdMmdtTw==" saltValue="SThQrwyu7kst1rTRnuoTdQ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54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K36"/>
  <sheetViews>
    <sheetView workbookViewId="0">
      <selection activeCell="D13" sqref="D13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140625" customWidth="1"/>
    <col min="11" max="11" width="14.42578125" customWidth="1"/>
  </cols>
  <sheetData>
    <row r="1" spans="1:11" x14ac:dyDescent="0.25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x14ac:dyDescent="0.25">
      <c r="A3" s="2" t="s">
        <v>9</v>
      </c>
      <c r="B3" s="53">
        <f>Summary!E18</f>
        <v>14</v>
      </c>
      <c r="C3" s="54"/>
      <c r="D3" s="49" t="s">
        <v>102</v>
      </c>
      <c r="E3" s="2" t="s">
        <v>11</v>
      </c>
      <c r="F3" s="3"/>
      <c r="G3" s="39">
        <f>Summary!B1</f>
        <v>43772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0" t="s">
        <v>13</v>
      </c>
      <c r="C5" s="50" t="s">
        <v>14</v>
      </c>
      <c r="D5" s="50" t="s">
        <v>15</v>
      </c>
      <c r="E5" s="64" t="s">
        <v>16</v>
      </c>
      <c r="F5" s="64"/>
      <c r="G5" s="64"/>
      <c r="H5" s="64" t="s">
        <v>17</v>
      </c>
      <c r="I5" s="64"/>
      <c r="J5" s="64"/>
      <c r="K5" s="65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>
        <v>43756</v>
      </c>
      <c r="B7" s="28" t="s">
        <v>103</v>
      </c>
      <c r="C7" s="28" t="s">
        <v>104</v>
      </c>
      <c r="D7" s="28" t="s">
        <v>105</v>
      </c>
      <c r="E7" s="29" t="s">
        <v>106</v>
      </c>
      <c r="F7" s="43" t="s">
        <v>107</v>
      </c>
      <c r="G7" s="29" t="s">
        <v>108</v>
      </c>
      <c r="H7" s="30">
        <v>142</v>
      </c>
      <c r="I7" s="30">
        <v>0</v>
      </c>
      <c r="J7" s="10">
        <f>SUM(H7:I7)</f>
        <v>142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30</v>
      </c>
      <c r="H27" s="12">
        <f>SUM(H7:H26)</f>
        <v>142</v>
      </c>
      <c r="I27" s="12">
        <f>SUM(I7:I26)</f>
        <v>0</v>
      </c>
      <c r="J27" s="12">
        <f>SUM(J7:J26)</f>
        <v>142</v>
      </c>
      <c r="K27" s="13">
        <f>SUM(K7:K26)</f>
        <v>0</v>
      </c>
    </row>
    <row r="28" spans="1:11" ht="36" x14ac:dyDescent="0.25">
      <c r="J28" s="14" t="str">
        <f>IF(J27=Summary!B18,"","DOES NOT BALANCE")</f>
        <v/>
      </c>
    </row>
    <row r="29" spans="1:11" x14ac:dyDescent="0.25">
      <c r="A29" s="66" t="s">
        <v>31</v>
      </c>
      <c r="B29" s="66"/>
      <c r="C29" s="66"/>
      <c r="D29" s="66"/>
      <c r="E29" s="67">
        <f>Summary!B2</f>
        <v>43773</v>
      </c>
      <c r="F29" s="67"/>
    </row>
    <row r="31" spans="1:11" x14ac:dyDescent="0.25">
      <c r="A31" s="15" t="s">
        <v>32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1" t="s">
        <v>33</v>
      </c>
      <c r="B32" s="62"/>
      <c r="C32" s="62"/>
      <c r="D32" s="63"/>
      <c r="E32" s="20"/>
      <c r="F32" s="20"/>
      <c r="G32" s="19"/>
    </row>
    <row r="33" spans="1:11" x14ac:dyDescent="0.25">
      <c r="A33" s="61"/>
      <c r="B33" s="62"/>
      <c r="C33" s="62"/>
      <c r="D33" s="63"/>
      <c r="E33" s="20"/>
      <c r="F33" s="20"/>
      <c r="G33" s="21" t="s">
        <v>34</v>
      </c>
      <c r="H33" s="22"/>
      <c r="I33" s="22"/>
      <c r="J33" s="22"/>
      <c r="K33" s="23"/>
    </row>
    <row r="34" spans="1:11" x14ac:dyDescent="0.25">
      <c r="A34" s="61"/>
      <c r="B34" s="62"/>
      <c r="C34" s="62"/>
      <c r="D34" s="63"/>
      <c r="E34" s="20"/>
      <c r="F34" s="20"/>
      <c r="G34" s="24"/>
      <c r="K34" s="25"/>
    </row>
    <row r="35" spans="1:11" ht="23.25" customHeight="1" x14ac:dyDescent="0.25">
      <c r="A35" s="24" t="s">
        <v>9</v>
      </c>
      <c r="B35" s="59" t="s">
        <v>35</v>
      </c>
      <c r="C35" s="59"/>
      <c r="D35" s="60"/>
      <c r="E35" s="18"/>
      <c r="F35" s="18"/>
      <c r="G35" s="26" t="s">
        <v>36</v>
      </c>
      <c r="H35" s="55" t="s">
        <v>37</v>
      </c>
      <c r="I35" s="55"/>
      <c r="J35" s="55"/>
      <c r="K35" s="56"/>
    </row>
    <row r="36" spans="1:11" ht="25.5" customHeight="1" x14ac:dyDescent="0.25">
      <c r="A36" s="26" t="s">
        <v>38</v>
      </c>
      <c r="B36" s="57" t="s">
        <v>35</v>
      </c>
      <c r="C36" s="57"/>
      <c r="D36" s="58"/>
    </row>
  </sheetData>
  <sheetProtection algorithmName="SHA-512" hashValue="4WXpwEYeWYysKwV+zKYlIOvCgfUeg5hkc/XL8HRSmpA8R0tguHm83z7YijPl80oWcSo0HAnZATqzKIP5onO36A==" saltValue="mKDuAFqGXOVyZA8cKWZKt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53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K36"/>
  <sheetViews>
    <sheetView workbookViewId="0">
      <selection sqref="A1:K1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28515625" customWidth="1"/>
    <col min="11" max="11" width="14.42578125" customWidth="1"/>
  </cols>
  <sheetData>
    <row r="1" spans="1:11" x14ac:dyDescent="0.25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x14ac:dyDescent="0.25">
      <c r="A3" s="2" t="s">
        <v>9</v>
      </c>
      <c r="B3" s="53">
        <f>Summary!E19</f>
        <v>15</v>
      </c>
      <c r="C3" s="54"/>
      <c r="D3" s="49" t="s">
        <v>109</v>
      </c>
      <c r="E3" s="2" t="s">
        <v>11</v>
      </c>
      <c r="F3" s="3"/>
      <c r="G3" s="39">
        <f>Summary!B1</f>
        <v>43772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0" t="s">
        <v>13</v>
      </c>
      <c r="C5" s="50" t="s">
        <v>14</v>
      </c>
      <c r="D5" s="50" t="s">
        <v>15</v>
      </c>
      <c r="E5" s="64" t="s">
        <v>16</v>
      </c>
      <c r="F5" s="64"/>
      <c r="G5" s="64"/>
      <c r="H5" s="64" t="s">
        <v>17</v>
      </c>
      <c r="I5" s="64"/>
      <c r="J5" s="64"/>
      <c r="K5" s="65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IF(J27=Summary!B19,"","DOES NOT BALANCE")</f>
        <v/>
      </c>
    </row>
    <row r="29" spans="1:11" x14ac:dyDescent="0.25">
      <c r="A29" s="66" t="s">
        <v>31</v>
      </c>
      <c r="B29" s="66"/>
      <c r="C29" s="66"/>
      <c r="D29" s="66"/>
      <c r="E29" s="67">
        <f>Summary!B2</f>
        <v>43773</v>
      </c>
      <c r="F29" s="67"/>
    </row>
    <row r="31" spans="1:11" x14ac:dyDescent="0.25">
      <c r="A31" s="15" t="s">
        <v>32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1" t="s">
        <v>33</v>
      </c>
      <c r="B32" s="62"/>
      <c r="C32" s="62"/>
      <c r="D32" s="63"/>
      <c r="E32" s="20"/>
      <c r="F32" s="20"/>
      <c r="G32" s="19"/>
    </row>
    <row r="33" spans="1:11" x14ac:dyDescent="0.25">
      <c r="A33" s="61"/>
      <c r="B33" s="62"/>
      <c r="C33" s="62"/>
      <c r="D33" s="63"/>
      <c r="E33" s="20"/>
      <c r="F33" s="20"/>
      <c r="G33" s="21" t="s">
        <v>34</v>
      </c>
      <c r="H33" s="22"/>
      <c r="I33" s="22"/>
      <c r="J33" s="22"/>
      <c r="K33" s="23"/>
    </row>
    <row r="34" spans="1:11" x14ac:dyDescent="0.25">
      <c r="A34" s="61"/>
      <c r="B34" s="62"/>
      <c r="C34" s="62"/>
      <c r="D34" s="63"/>
      <c r="E34" s="20"/>
      <c r="F34" s="20"/>
      <c r="G34" s="24"/>
      <c r="K34" s="25"/>
    </row>
    <row r="35" spans="1:11" ht="23.25" customHeight="1" x14ac:dyDescent="0.25">
      <c r="A35" s="24" t="s">
        <v>9</v>
      </c>
      <c r="B35" s="59" t="s">
        <v>35</v>
      </c>
      <c r="C35" s="59"/>
      <c r="D35" s="60"/>
      <c r="E35" s="18"/>
      <c r="F35" s="18"/>
      <c r="G35" s="26" t="s">
        <v>36</v>
      </c>
      <c r="H35" s="55" t="s">
        <v>37</v>
      </c>
      <c r="I35" s="55"/>
      <c r="J35" s="55"/>
      <c r="K35" s="56"/>
    </row>
    <row r="36" spans="1:11" ht="25.5" customHeight="1" x14ac:dyDescent="0.25">
      <c r="A36" s="26" t="s">
        <v>38</v>
      </c>
      <c r="B36" s="57" t="s">
        <v>35</v>
      </c>
      <c r="C36" s="57"/>
      <c r="D36" s="58"/>
    </row>
  </sheetData>
  <sheetProtection algorithmName="SHA-512" hashValue="L93WU/V2KZ/6FgGl8nRS+EJCBZfFE4TzigZgRVzcFTMHsLdNcwLjCB8Cviv4heuwlzKulGhyPe7RqQOHjsJeAQ==" saltValue="Z95dYWyL2FidsQDKdboKbg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52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36"/>
  <sheetViews>
    <sheetView workbookViewId="0">
      <selection sqref="A1:K1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85546875" customWidth="1"/>
    <col min="11" max="11" width="14.42578125" customWidth="1"/>
  </cols>
  <sheetData>
    <row r="1" spans="1:11" x14ac:dyDescent="0.25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x14ac:dyDescent="0.25">
      <c r="A3" s="2" t="s">
        <v>9</v>
      </c>
      <c r="B3" s="53">
        <f>Summary!E20</f>
        <v>16</v>
      </c>
      <c r="C3" s="54"/>
      <c r="D3" s="49" t="s">
        <v>110</v>
      </c>
      <c r="E3" s="2" t="s">
        <v>11</v>
      </c>
      <c r="F3" s="3"/>
      <c r="G3" s="39">
        <f>Summary!B1</f>
        <v>43772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0" t="s">
        <v>13</v>
      </c>
      <c r="C5" s="50" t="s">
        <v>14</v>
      </c>
      <c r="D5" s="50" t="s">
        <v>15</v>
      </c>
      <c r="E5" s="64" t="s">
        <v>16</v>
      </c>
      <c r="F5" s="64"/>
      <c r="G5" s="64"/>
      <c r="H5" s="64" t="s">
        <v>17</v>
      </c>
      <c r="I5" s="64"/>
      <c r="J5" s="64"/>
      <c r="K5" s="65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ht="30" x14ac:dyDescent="0.25">
      <c r="A7" s="27" t="s">
        <v>111</v>
      </c>
      <c r="B7" s="28" t="s">
        <v>112</v>
      </c>
      <c r="C7" s="28"/>
      <c r="D7" s="28" t="s">
        <v>113</v>
      </c>
      <c r="E7" s="29" t="s">
        <v>114</v>
      </c>
      <c r="F7" s="29">
        <v>3210</v>
      </c>
      <c r="G7" s="29" t="s">
        <v>29</v>
      </c>
      <c r="H7" s="30">
        <v>1.67</v>
      </c>
      <c r="I7" s="30">
        <v>0.33</v>
      </c>
      <c r="J7" s="10">
        <f>SUM(H7:I7)</f>
        <v>2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30</v>
      </c>
      <c r="H27" s="12">
        <f>SUM(H7:H26)</f>
        <v>1.67</v>
      </c>
      <c r="I27" s="12">
        <f>SUM(I7:I26)</f>
        <v>0.33</v>
      </c>
      <c r="J27" s="12">
        <f>SUM(J7:J26)</f>
        <v>2</v>
      </c>
      <c r="K27" s="13">
        <f>SUM(K7:K26)</f>
        <v>0</v>
      </c>
    </row>
    <row r="28" spans="1:11" ht="36" x14ac:dyDescent="0.25">
      <c r="J28" s="14" t="str">
        <f>IF(J27=Summary!B20,"","DOES NOT BALANCE")</f>
        <v/>
      </c>
    </row>
    <row r="29" spans="1:11" x14ac:dyDescent="0.25">
      <c r="A29" s="66" t="s">
        <v>31</v>
      </c>
      <c r="B29" s="66"/>
      <c r="C29" s="66"/>
      <c r="D29" s="66"/>
      <c r="E29" s="67">
        <f>Summary!B2</f>
        <v>43773</v>
      </c>
      <c r="F29" s="67"/>
    </row>
    <row r="31" spans="1:11" x14ac:dyDescent="0.25">
      <c r="A31" s="15" t="s">
        <v>32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1" t="s">
        <v>33</v>
      </c>
      <c r="B32" s="62"/>
      <c r="C32" s="62"/>
      <c r="D32" s="63"/>
      <c r="E32" s="20"/>
      <c r="F32" s="20"/>
      <c r="G32" s="19"/>
    </row>
    <row r="33" spans="1:11" x14ac:dyDescent="0.25">
      <c r="A33" s="61"/>
      <c r="B33" s="62"/>
      <c r="C33" s="62"/>
      <c r="D33" s="63"/>
      <c r="E33" s="20"/>
      <c r="F33" s="20"/>
      <c r="G33" s="21" t="s">
        <v>34</v>
      </c>
      <c r="H33" s="22"/>
      <c r="I33" s="22"/>
      <c r="J33" s="22"/>
      <c r="K33" s="23"/>
    </row>
    <row r="34" spans="1:11" x14ac:dyDescent="0.25">
      <c r="A34" s="61"/>
      <c r="B34" s="62"/>
      <c r="C34" s="62"/>
      <c r="D34" s="63"/>
      <c r="E34" s="20"/>
      <c r="F34" s="20"/>
      <c r="G34" s="24"/>
      <c r="K34" s="25"/>
    </row>
    <row r="35" spans="1:11" ht="23.25" customHeight="1" x14ac:dyDescent="0.25">
      <c r="A35" s="24" t="s">
        <v>9</v>
      </c>
      <c r="B35" s="59" t="s">
        <v>35</v>
      </c>
      <c r="C35" s="59"/>
      <c r="D35" s="60"/>
      <c r="E35" s="18"/>
      <c r="F35" s="18"/>
      <c r="G35" s="26" t="s">
        <v>36</v>
      </c>
      <c r="H35" s="55" t="s">
        <v>37</v>
      </c>
      <c r="I35" s="55"/>
      <c r="J35" s="55"/>
      <c r="K35" s="56"/>
    </row>
    <row r="36" spans="1:11" ht="25.5" customHeight="1" x14ac:dyDescent="0.25">
      <c r="A36" s="26" t="s">
        <v>38</v>
      </c>
      <c r="B36" s="57" t="s">
        <v>35</v>
      </c>
      <c r="C36" s="57"/>
      <c r="D36" s="58"/>
    </row>
  </sheetData>
  <sheetProtection algorithmName="SHA-512" hashValue="8mAw+tt9ZS05bY2zvfDCtLyI+Xe4I8XrD9AZRJx3goCz4VM6vYrgqi/CnW4WXoIavTHkNg5fLAW7GifkoXh1dQ==" saltValue="pa79MuLue8D0+TlKcKPsk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51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K36"/>
  <sheetViews>
    <sheetView workbookViewId="0">
      <selection sqref="A1:K1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2.140625" customWidth="1"/>
    <col min="11" max="11" width="14.42578125" customWidth="1"/>
  </cols>
  <sheetData>
    <row r="1" spans="1:11" x14ac:dyDescent="0.25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x14ac:dyDescent="0.25">
      <c r="A3" s="2" t="s">
        <v>9</v>
      </c>
      <c r="B3" s="53">
        <f>Summary!E21</f>
        <v>17</v>
      </c>
      <c r="C3" s="54"/>
      <c r="D3" s="49" t="s">
        <v>115</v>
      </c>
      <c r="E3" s="2" t="s">
        <v>11</v>
      </c>
      <c r="F3" s="3"/>
      <c r="G3" s="39">
        <f>Summary!B1</f>
        <v>43772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0" t="s">
        <v>13</v>
      </c>
      <c r="C5" s="50" t="s">
        <v>14</v>
      </c>
      <c r="D5" s="50" t="s">
        <v>15</v>
      </c>
      <c r="E5" s="64" t="s">
        <v>16</v>
      </c>
      <c r="F5" s="64"/>
      <c r="G5" s="64"/>
      <c r="H5" s="64" t="s">
        <v>17</v>
      </c>
      <c r="I5" s="64"/>
      <c r="J5" s="64"/>
      <c r="K5" s="65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IF(J27=Summary!B21,"","DOES NOT BALANCE")</f>
        <v/>
      </c>
    </row>
    <row r="29" spans="1:11" x14ac:dyDescent="0.25">
      <c r="A29" s="66" t="s">
        <v>31</v>
      </c>
      <c r="B29" s="66"/>
      <c r="C29" s="66"/>
      <c r="D29" s="66"/>
      <c r="E29" s="67">
        <f>Summary!B2</f>
        <v>43773</v>
      </c>
      <c r="F29" s="67"/>
    </row>
    <row r="31" spans="1:11" x14ac:dyDescent="0.25">
      <c r="A31" s="15" t="s">
        <v>32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1" t="s">
        <v>33</v>
      </c>
      <c r="B32" s="62"/>
      <c r="C32" s="62"/>
      <c r="D32" s="63"/>
      <c r="E32" s="20"/>
      <c r="F32" s="20"/>
      <c r="G32" s="19"/>
    </row>
    <row r="33" spans="1:11" x14ac:dyDescent="0.25">
      <c r="A33" s="61"/>
      <c r="B33" s="62"/>
      <c r="C33" s="62"/>
      <c r="D33" s="63"/>
      <c r="E33" s="20"/>
      <c r="F33" s="20"/>
      <c r="G33" s="21" t="s">
        <v>34</v>
      </c>
      <c r="H33" s="22"/>
      <c r="I33" s="22"/>
      <c r="J33" s="22"/>
      <c r="K33" s="23"/>
    </row>
    <row r="34" spans="1:11" x14ac:dyDescent="0.25">
      <c r="A34" s="61"/>
      <c r="B34" s="62"/>
      <c r="C34" s="62"/>
      <c r="D34" s="63"/>
      <c r="E34" s="20"/>
      <c r="F34" s="20"/>
      <c r="G34" s="24"/>
      <c r="K34" s="25"/>
    </row>
    <row r="35" spans="1:11" ht="23.25" customHeight="1" x14ac:dyDescent="0.25">
      <c r="A35" s="24" t="s">
        <v>9</v>
      </c>
      <c r="B35" s="59" t="s">
        <v>35</v>
      </c>
      <c r="C35" s="59"/>
      <c r="D35" s="60"/>
      <c r="E35" s="18"/>
      <c r="F35" s="18"/>
      <c r="G35" s="26" t="s">
        <v>36</v>
      </c>
      <c r="H35" s="55" t="s">
        <v>37</v>
      </c>
      <c r="I35" s="55"/>
      <c r="J35" s="55"/>
      <c r="K35" s="56"/>
    </row>
    <row r="36" spans="1:11" ht="25.5" customHeight="1" x14ac:dyDescent="0.25">
      <c r="A36" s="26" t="s">
        <v>38</v>
      </c>
      <c r="B36" s="57" t="s">
        <v>35</v>
      </c>
      <c r="C36" s="57"/>
      <c r="D36" s="58"/>
    </row>
  </sheetData>
  <sheetProtection algorithmName="SHA-512" hashValue="L/nRZA/AHILOoRtU/XJbVXrh+u4/AI9lruSQhzb49DC2b1NO3NdWAZso9beIOTnK3S/fS2SVQOLrera3AoLBiA==" saltValue="8PmlmAR3QzdfQJ0BhkZLTg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50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K36"/>
  <sheetViews>
    <sheetView workbookViewId="0">
      <selection activeCell="A32" sqref="A32:D34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85546875" customWidth="1"/>
    <col min="11" max="11" width="14.42578125" customWidth="1"/>
  </cols>
  <sheetData>
    <row r="1" spans="1:11" x14ac:dyDescent="0.25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x14ac:dyDescent="0.25">
      <c r="A3" s="2" t="s">
        <v>9</v>
      </c>
      <c r="B3" s="53">
        <f>Summary!E22</f>
        <v>18</v>
      </c>
      <c r="C3" s="54"/>
      <c r="D3" s="49" t="s">
        <v>116</v>
      </c>
      <c r="E3" s="2" t="s">
        <v>11</v>
      </c>
      <c r="F3" s="3"/>
      <c r="G3" s="39">
        <f>Summary!B1</f>
        <v>43772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0" t="s">
        <v>13</v>
      </c>
      <c r="C5" s="50" t="s">
        <v>14</v>
      </c>
      <c r="D5" s="50" t="s">
        <v>15</v>
      </c>
      <c r="E5" s="64" t="s">
        <v>16</v>
      </c>
      <c r="F5" s="64"/>
      <c r="G5" s="64"/>
      <c r="H5" s="64" t="s">
        <v>17</v>
      </c>
      <c r="I5" s="64"/>
      <c r="J5" s="64"/>
      <c r="K5" s="65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IF(J27=Summary!B22,"","DOES NOT BALANCE")</f>
        <v/>
      </c>
    </row>
    <row r="29" spans="1:11" x14ac:dyDescent="0.25">
      <c r="A29" s="66" t="s">
        <v>31</v>
      </c>
      <c r="B29" s="66"/>
      <c r="C29" s="66"/>
      <c r="D29" s="66"/>
      <c r="E29" s="67">
        <f>Summary!B2</f>
        <v>43773</v>
      </c>
      <c r="F29" s="67"/>
    </row>
    <row r="31" spans="1:11" x14ac:dyDescent="0.25">
      <c r="A31" s="15" t="s">
        <v>32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1" t="s">
        <v>33</v>
      </c>
      <c r="B32" s="62"/>
      <c r="C32" s="62"/>
      <c r="D32" s="63"/>
      <c r="E32" s="20"/>
      <c r="F32" s="20"/>
      <c r="G32" s="19"/>
    </row>
    <row r="33" spans="1:11" x14ac:dyDescent="0.25">
      <c r="A33" s="61"/>
      <c r="B33" s="62"/>
      <c r="C33" s="62"/>
      <c r="D33" s="63"/>
      <c r="E33" s="20"/>
      <c r="F33" s="20"/>
      <c r="G33" s="21" t="s">
        <v>34</v>
      </c>
      <c r="H33" s="22"/>
      <c r="I33" s="22"/>
      <c r="J33" s="22"/>
      <c r="K33" s="23"/>
    </row>
    <row r="34" spans="1:11" x14ac:dyDescent="0.25">
      <c r="A34" s="61"/>
      <c r="B34" s="62"/>
      <c r="C34" s="62"/>
      <c r="D34" s="63"/>
      <c r="E34" s="20"/>
      <c r="F34" s="20"/>
      <c r="G34" s="24"/>
      <c r="K34" s="25"/>
    </row>
    <row r="35" spans="1:11" ht="23.25" customHeight="1" x14ac:dyDescent="0.25">
      <c r="A35" s="24" t="s">
        <v>9</v>
      </c>
      <c r="B35" s="59" t="s">
        <v>35</v>
      </c>
      <c r="C35" s="59"/>
      <c r="D35" s="60"/>
      <c r="E35" s="18"/>
      <c r="F35" s="18"/>
      <c r="G35" s="26" t="s">
        <v>36</v>
      </c>
      <c r="H35" s="55" t="s">
        <v>37</v>
      </c>
      <c r="I35" s="55"/>
      <c r="J35" s="55"/>
      <c r="K35" s="56"/>
    </row>
    <row r="36" spans="1:11" ht="25.5" customHeight="1" x14ac:dyDescent="0.25">
      <c r="A36" s="26" t="s">
        <v>38</v>
      </c>
      <c r="B36" s="57" t="s">
        <v>35</v>
      </c>
      <c r="C36" s="57"/>
      <c r="D36" s="58"/>
    </row>
  </sheetData>
  <sheetProtection algorithmName="SHA-512" hashValue="3LRbBpeHTw7C5cWD9MD8qWMz7YnKxet24D84gVH2WwGL3zdfqAS4d51nrmkKaFmnXTPEfjLqUove6XI8uU1eOA==" saltValue="lM0bbmZe8OIuJqUyeIOk6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49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36"/>
  <sheetViews>
    <sheetView workbookViewId="0">
      <selection activeCell="J7" sqref="J7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42578125" customWidth="1"/>
    <col min="11" max="11" width="14.42578125" customWidth="1"/>
  </cols>
  <sheetData>
    <row r="1" spans="1:11" x14ac:dyDescent="0.25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x14ac:dyDescent="0.25">
      <c r="A3" s="2" t="s">
        <v>9</v>
      </c>
      <c r="B3" s="53">
        <f>Summary!E5</f>
        <v>1</v>
      </c>
      <c r="C3" s="54"/>
      <c r="D3" s="49" t="s">
        <v>10</v>
      </c>
      <c r="E3" s="2" t="s">
        <v>11</v>
      </c>
      <c r="F3" s="3"/>
      <c r="G3" s="39">
        <f>Summary!B1</f>
        <v>43772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0" t="s">
        <v>13</v>
      </c>
      <c r="C5" s="50" t="s">
        <v>14</v>
      </c>
      <c r="D5" s="50" t="s">
        <v>15</v>
      </c>
      <c r="E5" s="64" t="s">
        <v>16</v>
      </c>
      <c r="F5" s="64"/>
      <c r="G5" s="64"/>
      <c r="H5" s="64" t="s">
        <v>17</v>
      </c>
      <c r="I5" s="64"/>
      <c r="J5" s="64"/>
      <c r="K5" s="65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ht="30" x14ac:dyDescent="0.25">
      <c r="A7" s="27" t="s">
        <v>25</v>
      </c>
      <c r="B7" s="28" t="s">
        <v>26</v>
      </c>
      <c r="C7" s="28"/>
      <c r="D7" s="28" t="s">
        <v>27</v>
      </c>
      <c r="E7" s="29" t="s">
        <v>28</v>
      </c>
      <c r="F7" s="29">
        <v>1700</v>
      </c>
      <c r="G7" s="29" t="s">
        <v>29</v>
      </c>
      <c r="H7" s="30">
        <v>10</v>
      </c>
      <c r="I7" s="30">
        <v>2</v>
      </c>
      <c r="J7" s="10">
        <f>SUM(H7:I7)</f>
        <v>12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30</v>
      </c>
      <c r="H27" s="12">
        <f>SUM(H7:H26)</f>
        <v>10</v>
      </c>
      <c r="I27" s="12">
        <f>SUM(I7:I26)</f>
        <v>2</v>
      </c>
      <c r="J27" s="12">
        <f>SUM(J7:J26)</f>
        <v>12</v>
      </c>
      <c r="K27" s="13">
        <f>SUM(K7:K26)</f>
        <v>0</v>
      </c>
    </row>
    <row r="28" spans="1:11" ht="36" x14ac:dyDescent="0.25">
      <c r="J28" s="14" t="str">
        <f>IF(J27=Summary!B5,"","DOES NOT BALANCE")</f>
        <v/>
      </c>
    </row>
    <row r="29" spans="1:11" x14ac:dyDescent="0.25">
      <c r="A29" s="66" t="s">
        <v>31</v>
      </c>
      <c r="B29" s="66"/>
      <c r="C29" s="66"/>
      <c r="D29" s="66"/>
      <c r="E29" s="67">
        <f>Summary!B2</f>
        <v>43773</v>
      </c>
      <c r="F29" s="67"/>
    </row>
    <row r="31" spans="1:11" x14ac:dyDescent="0.25">
      <c r="A31" s="15" t="s">
        <v>32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1" t="s">
        <v>33</v>
      </c>
      <c r="B32" s="62"/>
      <c r="C32" s="62"/>
      <c r="D32" s="63"/>
      <c r="E32" s="20"/>
      <c r="F32" s="20"/>
      <c r="G32" s="19"/>
    </row>
    <row r="33" spans="1:11" x14ac:dyDescent="0.25">
      <c r="A33" s="61"/>
      <c r="B33" s="62"/>
      <c r="C33" s="62"/>
      <c r="D33" s="63"/>
      <c r="E33" s="20"/>
      <c r="F33" s="20"/>
      <c r="G33" s="21" t="s">
        <v>34</v>
      </c>
      <c r="H33" s="22"/>
      <c r="I33" s="22"/>
      <c r="J33" s="22"/>
      <c r="K33" s="23"/>
    </row>
    <row r="34" spans="1:11" x14ac:dyDescent="0.25">
      <c r="A34" s="61"/>
      <c r="B34" s="62"/>
      <c r="C34" s="62"/>
      <c r="D34" s="63"/>
      <c r="E34" s="20"/>
      <c r="F34" s="20"/>
      <c r="G34" s="24"/>
      <c r="K34" s="25"/>
    </row>
    <row r="35" spans="1:11" ht="23.25" customHeight="1" x14ac:dyDescent="0.25">
      <c r="A35" s="24" t="s">
        <v>9</v>
      </c>
      <c r="B35" s="59" t="s">
        <v>35</v>
      </c>
      <c r="C35" s="59"/>
      <c r="D35" s="60"/>
      <c r="E35" s="18"/>
      <c r="F35" s="18"/>
      <c r="G35" s="26" t="s">
        <v>36</v>
      </c>
      <c r="H35" s="55" t="s">
        <v>37</v>
      </c>
      <c r="I35" s="55"/>
      <c r="J35" s="55"/>
      <c r="K35" s="56"/>
    </row>
    <row r="36" spans="1:11" ht="25.5" customHeight="1" x14ac:dyDescent="0.25">
      <c r="A36" s="26" t="s">
        <v>38</v>
      </c>
      <c r="B36" s="57" t="s">
        <v>35</v>
      </c>
      <c r="C36" s="57"/>
      <c r="D36" s="58"/>
    </row>
  </sheetData>
  <sheetProtection algorithmName="SHA-512" hashValue="KhtaUxMZNTsLDfyxZEfQfOJzVSTyZH7bfWOuhHtwik8KV+ko7WVWIec70hJNpy/FDPJUeJs3voJIhSNMKVRnXg==" saltValue="tZ7P7w2Y0k8ogUJNDUgcrA==" spinCount="100000" sheet="1" objects="1" scenarios="1" insertRows="0"/>
  <mergeCells count="10">
    <mergeCell ref="A1:K1"/>
    <mergeCell ref="B3:C3"/>
    <mergeCell ref="H35:K35"/>
    <mergeCell ref="B36:D36"/>
    <mergeCell ref="B35:D35"/>
    <mergeCell ref="A32:D34"/>
    <mergeCell ref="E5:G5"/>
    <mergeCell ref="H5:K5"/>
    <mergeCell ref="A29:D29"/>
    <mergeCell ref="E29:F29"/>
  </mergeCells>
  <conditionalFormatting sqref="M25">
    <cfRule type="cellIs" dxfId="66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K36"/>
  <sheetViews>
    <sheetView workbookViewId="0">
      <selection activeCell="D13" sqref="D13"/>
    </sheetView>
  </sheetViews>
  <sheetFormatPr defaultColWidth="9.140625" defaultRowHeight="15" x14ac:dyDescent="0.25"/>
  <cols>
    <col min="1" max="1" width="10.855468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42578125" customWidth="1"/>
    <col min="11" max="11" width="14.42578125" customWidth="1"/>
  </cols>
  <sheetData>
    <row r="1" spans="1:11" x14ac:dyDescent="0.25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x14ac:dyDescent="0.25">
      <c r="A3" s="2" t="s">
        <v>9</v>
      </c>
      <c r="B3" s="53">
        <f>Summary!E23</f>
        <v>19</v>
      </c>
      <c r="C3" s="54"/>
      <c r="D3" s="49" t="s">
        <v>117</v>
      </c>
      <c r="E3" s="2" t="s">
        <v>11</v>
      </c>
      <c r="F3" s="3"/>
      <c r="G3" s="39">
        <f>Summary!B1</f>
        <v>43772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0" t="s">
        <v>13</v>
      </c>
      <c r="C5" s="50" t="s">
        <v>14</v>
      </c>
      <c r="D5" s="50" t="s">
        <v>15</v>
      </c>
      <c r="E5" s="64" t="s">
        <v>16</v>
      </c>
      <c r="F5" s="64"/>
      <c r="G5" s="64"/>
      <c r="H5" s="64" t="s">
        <v>17</v>
      </c>
      <c r="I5" s="64"/>
      <c r="J5" s="64"/>
      <c r="K5" s="65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 t="s">
        <v>118</v>
      </c>
      <c r="B7" s="28" t="s">
        <v>119</v>
      </c>
      <c r="C7" s="28"/>
      <c r="D7" s="28" t="s">
        <v>120</v>
      </c>
      <c r="E7" s="29" t="s">
        <v>94</v>
      </c>
      <c r="F7" s="29">
        <v>2050</v>
      </c>
      <c r="G7" s="29" t="s">
        <v>29</v>
      </c>
      <c r="H7" s="30">
        <v>4.99</v>
      </c>
      <c r="I7" s="30">
        <v>1</v>
      </c>
      <c r="J7" s="10">
        <f>SUM(H7:I7)</f>
        <v>5.99</v>
      </c>
      <c r="K7" s="30"/>
    </row>
    <row r="8" spans="1:11" x14ac:dyDescent="0.25">
      <c r="A8" s="38">
        <v>43809</v>
      </c>
      <c r="B8" s="32" t="s">
        <v>121</v>
      </c>
      <c r="C8" s="32"/>
      <c r="D8" s="32" t="s">
        <v>122</v>
      </c>
      <c r="E8" s="31" t="s">
        <v>94</v>
      </c>
      <c r="F8" s="31">
        <v>190</v>
      </c>
      <c r="G8" s="31" t="s">
        <v>108</v>
      </c>
      <c r="H8" s="33">
        <v>32.35</v>
      </c>
      <c r="I8" s="33">
        <v>1.44</v>
      </c>
      <c r="J8" s="10">
        <f t="shared" ref="J8:J26" si="0">SUM(H8:I8)</f>
        <v>33.79</v>
      </c>
      <c r="K8" s="33"/>
    </row>
    <row r="9" spans="1:11" x14ac:dyDescent="0.25">
      <c r="A9" s="31" t="s">
        <v>95</v>
      </c>
      <c r="B9" s="32" t="s">
        <v>123</v>
      </c>
      <c r="C9" s="32"/>
      <c r="D9" s="32" t="s">
        <v>124</v>
      </c>
      <c r="E9" s="31" t="s">
        <v>28</v>
      </c>
      <c r="F9" s="31">
        <v>2000</v>
      </c>
      <c r="G9" s="31" t="s">
        <v>108</v>
      </c>
      <c r="H9" s="33">
        <v>118.33</v>
      </c>
      <c r="I9" s="33">
        <v>23.67</v>
      </c>
      <c r="J9" s="10">
        <f t="shared" si="0"/>
        <v>142</v>
      </c>
      <c r="K9" s="33"/>
    </row>
    <row r="10" spans="1:11" x14ac:dyDescent="0.25">
      <c r="A10" s="31" t="s">
        <v>125</v>
      </c>
      <c r="B10" s="32" t="s">
        <v>126</v>
      </c>
      <c r="C10" s="32"/>
      <c r="D10" s="32" t="s">
        <v>127</v>
      </c>
      <c r="E10" s="31" t="s">
        <v>128</v>
      </c>
      <c r="F10" s="31">
        <v>2020</v>
      </c>
      <c r="G10" s="31" t="s">
        <v>29</v>
      </c>
      <c r="H10" s="33">
        <v>10.08</v>
      </c>
      <c r="I10" s="33">
        <v>2.02</v>
      </c>
      <c r="J10" s="10">
        <f t="shared" si="0"/>
        <v>12.1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30</v>
      </c>
      <c r="H27" s="12">
        <f>SUM(H7:H26)</f>
        <v>165.75000000000003</v>
      </c>
      <c r="I27" s="12">
        <f>SUM(I7:I26)</f>
        <v>28.130000000000003</v>
      </c>
      <c r="J27" s="12">
        <f>SUM(J7:J26)</f>
        <v>193.88</v>
      </c>
      <c r="K27" s="13">
        <f>SUM(K7:K26)</f>
        <v>0</v>
      </c>
    </row>
    <row r="28" spans="1:11" ht="36" x14ac:dyDescent="0.25">
      <c r="J28" s="14" t="str">
        <f>IF(J27=Summary!B23,"","DOES NOT BALANCE")</f>
        <v/>
      </c>
    </row>
    <row r="29" spans="1:11" x14ac:dyDescent="0.25">
      <c r="A29" s="66" t="s">
        <v>31</v>
      </c>
      <c r="B29" s="66"/>
      <c r="C29" s="66"/>
      <c r="D29" s="66"/>
      <c r="E29" s="67">
        <f>Summary!B2</f>
        <v>43773</v>
      </c>
      <c r="F29" s="67"/>
    </row>
    <row r="31" spans="1:11" x14ac:dyDescent="0.25">
      <c r="A31" s="15" t="s">
        <v>32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1" t="s">
        <v>33</v>
      </c>
      <c r="B32" s="62"/>
      <c r="C32" s="62"/>
      <c r="D32" s="63"/>
      <c r="E32" s="20"/>
      <c r="F32" s="20"/>
      <c r="G32" s="19"/>
    </row>
    <row r="33" spans="1:11" x14ac:dyDescent="0.25">
      <c r="A33" s="61"/>
      <c r="B33" s="62"/>
      <c r="C33" s="62"/>
      <c r="D33" s="63"/>
      <c r="E33" s="20"/>
      <c r="F33" s="20"/>
      <c r="G33" s="21" t="s">
        <v>34</v>
      </c>
      <c r="H33" s="22"/>
      <c r="I33" s="22"/>
      <c r="J33" s="22"/>
      <c r="K33" s="23"/>
    </row>
    <row r="34" spans="1:11" x14ac:dyDescent="0.25">
      <c r="A34" s="61"/>
      <c r="B34" s="62"/>
      <c r="C34" s="62"/>
      <c r="D34" s="63"/>
      <c r="E34" s="20"/>
      <c r="F34" s="20"/>
      <c r="G34" s="24"/>
      <c r="K34" s="25"/>
    </row>
    <row r="35" spans="1:11" ht="23.25" customHeight="1" x14ac:dyDescent="0.25">
      <c r="A35" s="24" t="s">
        <v>9</v>
      </c>
      <c r="B35" s="59" t="s">
        <v>35</v>
      </c>
      <c r="C35" s="59"/>
      <c r="D35" s="60"/>
      <c r="E35" s="18"/>
      <c r="F35" s="18"/>
      <c r="G35" s="26" t="s">
        <v>36</v>
      </c>
      <c r="H35" s="55" t="s">
        <v>37</v>
      </c>
      <c r="I35" s="55"/>
      <c r="J35" s="55"/>
      <c r="K35" s="56"/>
    </row>
    <row r="36" spans="1:11" ht="25.5" customHeight="1" x14ac:dyDescent="0.25">
      <c r="A36" s="26" t="s">
        <v>38</v>
      </c>
      <c r="B36" s="57" t="s">
        <v>35</v>
      </c>
      <c r="C36" s="57"/>
      <c r="D36" s="58"/>
    </row>
  </sheetData>
  <sheetProtection algorithmName="SHA-512" hashValue="pGiVEWkffgq6RAVgfUuo9S0gJHgnGFw9EzZ9+PMOKuxgOQg8ibJqAatB7COuISiUCvsJFyePvX7jk7YEeafCBQ==" saltValue="0ETVuFANB1ykn5wPiIL0hg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48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K36"/>
  <sheetViews>
    <sheetView workbookViewId="0">
      <selection sqref="A1:K1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85546875" customWidth="1"/>
    <col min="11" max="11" width="14.42578125" customWidth="1"/>
  </cols>
  <sheetData>
    <row r="1" spans="1:11" x14ac:dyDescent="0.25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x14ac:dyDescent="0.25">
      <c r="A3" s="2" t="s">
        <v>9</v>
      </c>
      <c r="B3" s="53">
        <f>Summary!E24</f>
        <v>20</v>
      </c>
      <c r="C3" s="54"/>
      <c r="D3" s="49"/>
      <c r="E3" s="2" t="s">
        <v>11</v>
      </c>
      <c r="F3" s="3"/>
      <c r="G3" s="39">
        <f>Summary!B1</f>
        <v>43772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0" t="s">
        <v>13</v>
      </c>
      <c r="C5" s="50" t="s">
        <v>14</v>
      </c>
      <c r="D5" s="50" t="s">
        <v>15</v>
      </c>
      <c r="E5" s="64" t="s">
        <v>16</v>
      </c>
      <c r="F5" s="64"/>
      <c r="G5" s="64"/>
      <c r="H5" s="64" t="s">
        <v>17</v>
      </c>
      <c r="I5" s="64"/>
      <c r="J5" s="64"/>
      <c r="K5" s="65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IF(J27=Summary!B24,"","DOES NOT BALANCE")</f>
        <v/>
      </c>
    </row>
    <row r="29" spans="1:11" x14ac:dyDescent="0.25">
      <c r="A29" s="66" t="s">
        <v>31</v>
      </c>
      <c r="B29" s="66"/>
      <c r="C29" s="66"/>
      <c r="D29" s="66"/>
      <c r="E29" s="67">
        <f>Summary!B2</f>
        <v>43773</v>
      </c>
      <c r="F29" s="67"/>
    </row>
    <row r="31" spans="1:11" x14ac:dyDescent="0.25">
      <c r="A31" s="15" t="s">
        <v>32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1" t="s">
        <v>33</v>
      </c>
      <c r="B32" s="62"/>
      <c r="C32" s="62"/>
      <c r="D32" s="63"/>
      <c r="E32" s="20"/>
      <c r="F32" s="20"/>
      <c r="G32" s="19"/>
    </row>
    <row r="33" spans="1:11" x14ac:dyDescent="0.25">
      <c r="A33" s="61"/>
      <c r="B33" s="62"/>
      <c r="C33" s="62"/>
      <c r="D33" s="63"/>
      <c r="E33" s="20"/>
      <c r="F33" s="20"/>
      <c r="G33" s="21" t="s">
        <v>34</v>
      </c>
      <c r="H33" s="22"/>
      <c r="I33" s="22"/>
      <c r="J33" s="22"/>
      <c r="K33" s="23"/>
    </row>
    <row r="34" spans="1:11" x14ac:dyDescent="0.25">
      <c r="A34" s="61"/>
      <c r="B34" s="62"/>
      <c r="C34" s="62"/>
      <c r="D34" s="63"/>
      <c r="E34" s="20"/>
      <c r="F34" s="20"/>
      <c r="G34" s="24"/>
      <c r="K34" s="25"/>
    </row>
    <row r="35" spans="1:11" ht="23.25" customHeight="1" x14ac:dyDescent="0.25">
      <c r="A35" s="24" t="s">
        <v>9</v>
      </c>
      <c r="B35" s="59" t="s">
        <v>35</v>
      </c>
      <c r="C35" s="59"/>
      <c r="D35" s="60"/>
      <c r="E35" s="18"/>
      <c r="F35" s="18"/>
      <c r="G35" s="26" t="s">
        <v>36</v>
      </c>
      <c r="H35" s="55" t="s">
        <v>37</v>
      </c>
      <c r="I35" s="55"/>
      <c r="J35" s="55"/>
      <c r="K35" s="56"/>
    </row>
    <row r="36" spans="1:11" ht="25.5" customHeight="1" x14ac:dyDescent="0.25">
      <c r="A36" s="26" t="s">
        <v>38</v>
      </c>
      <c r="B36" s="57" t="s">
        <v>35</v>
      </c>
      <c r="C36" s="57"/>
      <c r="D36" s="58"/>
    </row>
  </sheetData>
  <sheetProtection algorithmName="SHA-512" hashValue="/0LmCQpUQ//exru9bpF3/CFUHnCBftFWGMYxYw3H3Apb/n8oXu+hpKWg+6u8oz5QnQaIIjXq0yHBMuQDP8BZQg==" saltValue="WTfcBrI+Ld7m9PCBXO+GJ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47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K36"/>
  <sheetViews>
    <sheetView workbookViewId="0">
      <selection sqref="A1:K1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28515625" customWidth="1"/>
    <col min="11" max="11" width="14.42578125" customWidth="1"/>
  </cols>
  <sheetData>
    <row r="1" spans="1:11" x14ac:dyDescent="0.25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x14ac:dyDescent="0.25">
      <c r="A3" s="2" t="s">
        <v>9</v>
      </c>
      <c r="B3" s="53">
        <f>Summary!E25</f>
        <v>21</v>
      </c>
      <c r="C3" s="54"/>
      <c r="D3" s="49" t="s">
        <v>129</v>
      </c>
      <c r="E3" s="2" t="s">
        <v>11</v>
      </c>
      <c r="F3" s="3"/>
      <c r="G3" s="39">
        <f>Summary!B1</f>
        <v>43772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0" t="s">
        <v>13</v>
      </c>
      <c r="C5" s="50" t="s">
        <v>14</v>
      </c>
      <c r="D5" s="50" t="s">
        <v>15</v>
      </c>
      <c r="E5" s="64" t="s">
        <v>16</v>
      </c>
      <c r="F5" s="64"/>
      <c r="G5" s="64"/>
      <c r="H5" s="64" t="s">
        <v>17</v>
      </c>
      <c r="I5" s="64"/>
      <c r="J5" s="64"/>
      <c r="K5" s="65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IF(J27=Summary!B25,"","DOES NOT BALANCE")</f>
        <v/>
      </c>
    </row>
    <row r="29" spans="1:11" x14ac:dyDescent="0.25">
      <c r="A29" s="66" t="s">
        <v>31</v>
      </c>
      <c r="B29" s="66"/>
      <c r="C29" s="66"/>
      <c r="D29" s="66"/>
      <c r="E29" s="67">
        <f>Summary!B2</f>
        <v>43773</v>
      </c>
      <c r="F29" s="67"/>
    </row>
    <row r="31" spans="1:11" x14ac:dyDescent="0.25">
      <c r="A31" s="15" t="s">
        <v>32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1" t="s">
        <v>33</v>
      </c>
      <c r="B32" s="62"/>
      <c r="C32" s="62"/>
      <c r="D32" s="63"/>
      <c r="E32" s="20"/>
      <c r="F32" s="20"/>
      <c r="G32" s="19"/>
    </row>
    <row r="33" spans="1:11" x14ac:dyDescent="0.25">
      <c r="A33" s="61"/>
      <c r="B33" s="62"/>
      <c r="C33" s="62"/>
      <c r="D33" s="63"/>
      <c r="E33" s="20"/>
      <c r="F33" s="20"/>
      <c r="G33" s="21" t="s">
        <v>34</v>
      </c>
      <c r="H33" s="22"/>
      <c r="I33" s="22"/>
      <c r="J33" s="22"/>
      <c r="K33" s="23"/>
    </row>
    <row r="34" spans="1:11" x14ac:dyDescent="0.25">
      <c r="A34" s="61"/>
      <c r="B34" s="62"/>
      <c r="C34" s="62"/>
      <c r="D34" s="63"/>
      <c r="E34" s="20"/>
      <c r="F34" s="20"/>
      <c r="G34" s="24"/>
      <c r="K34" s="25"/>
    </row>
    <row r="35" spans="1:11" ht="23.25" customHeight="1" x14ac:dyDescent="0.25">
      <c r="A35" s="24" t="s">
        <v>9</v>
      </c>
      <c r="B35" s="59" t="s">
        <v>35</v>
      </c>
      <c r="C35" s="59"/>
      <c r="D35" s="60"/>
      <c r="E35" s="18"/>
      <c r="F35" s="18"/>
      <c r="G35" s="26" t="s">
        <v>36</v>
      </c>
      <c r="H35" s="55" t="s">
        <v>37</v>
      </c>
      <c r="I35" s="55"/>
      <c r="J35" s="55"/>
      <c r="K35" s="56"/>
    </row>
    <row r="36" spans="1:11" ht="25.5" customHeight="1" x14ac:dyDescent="0.25">
      <c r="A36" s="26" t="s">
        <v>38</v>
      </c>
      <c r="B36" s="57" t="s">
        <v>35</v>
      </c>
      <c r="C36" s="57"/>
      <c r="D36" s="58"/>
    </row>
  </sheetData>
  <sheetProtection algorithmName="SHA-512" hashValue="cbf4N9hLvp7bsuecCGejovISssAfQ9wX3LPVjs9w8MgMrtYvG3OYa300oQS0G1SmzDvv5C4I3mO1FDdwq5d4pQ==" saltValue="UEAUkzYZ0q6wT4PeGLXVyA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46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K36"/>
  <sheetViews>
    <sheetView workbookViewId="0">
      <selection activeCell="A32" sqref="A32:D34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" customWidth="1"/>
    <col min="11" max="11" width="14.42578125" customWidth="1"/>
  </cols>
  <sheetData>
    <row r="1" spans="1:11" x14ac:dyDescent="0.25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x14ac:dyDescent="0.25">
      <c r="A3" s="2" t="s">
        <v>9</v>
      </c>
      <c r="B3" s="53">
        <f>Summary!E26</f>
        <v>22</v>
      </c>
      <c r="C3" s="54"/>
      <c r="D3" s="49"/>
      <c r="E3" s="2" t="s">
        <v>11</v>
      </c>
      <c r="F3" s="3"/>
      <c r="G3" s="39">
        <f>Summary!B1</f>
        <v>43772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0" t="s">
        <v>13</v>
      </c>
      <c r="C5" s="50" t="s">
        <v>14</v>
      </c>
      <c r="D5" s="50" t="s">
        <v>15</v>
      </c>
      <c r="E5" s="64" t="s">
        <v>16</v>
      </c>
      <c r="F5" s="64"/>
      <c r="G5" s="64"/>
      <c r="H5" s="64" t="s">
        <v>17</v>
      </c>
      <c r="I5" s="64"/>
      <c r="J5" s="64"/>
      <c r="K5" s="65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IF(J27=Summary!B26,"","DOES NOT BALANCE")</f>
        <v/>
      </c>
    </row>
    <row r="29" spans="1:11" x14ac:dyDescent="0.25">
      <c r="A29" s="66" t="s">
        <v>31</v>
      </c>
      <c r="B29" s="66"/>
      <c r="C29" s="66"/>
      <c r="D29" s="66"/>
      <c r="E29" s="67">
        <f>Summary!B2</f>
        <v>43773</v>
      </c>
      <c r="F29" s="67"/>
    </row>
    <row r="31" spans="1:11" x14ac:dyDescent="0.25">
      <c r="A31" s="15" t="s">
        <v>32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1" t="s">
        <v>33</v>
      </c>
      <c r="B32" s="62"/>
      <c r="C32" s="62"/>
      <c r="D32" s="63"/>
      <c r="E32" s="20"/>
      <c r="F32" s="20"/>
      <c r="G32" s="19"/>
    </row>
    <row r="33" spans="1:11" x14ac:dyDescent="0.25">
      <c r="A33" s="61"/>
      <c r="B33" s="62"/>
      <c r="C33" s="62"/>
      <c r="D33" s="63"/>
      <c r="E33" s="20"/>
      <c r="F33" s="20"/>
      <c r="G33" s="21" t="s">
        <v>34</v>
      </c>
      <c r="H33" s="22"/>
      <c r="I33" s="22"/>
      <c r="J33" s="22"/>
      <c r="K33" s="23"/>
    </row>
    <row r="34" spans="1:11" x14ac:dyDescent="0.25">
      <c r="A34" s="61"/>
      <c r="B34" s="62"/>
      <c r="C34" s="62"/>
      <c r="D34" s="63"/>
      <c r="E34" s="20"/>
      <c r="F34" s="20"/>
      <c r="G34" s="24"/>
      <c r="K34" s="25"/>
    </row>
    <row r="35" spans="1:11" ht="23.25" customHeight="1" x14ac:dyDescent="0.25">
      <c r="A35" s="24" t="s">
        <v>9</v>
      </c>
      <c r="B35" s="59" t="s">
        <v>35</v>
      </c>
      <c r="C35" s="59"/>
      <c r="D35" s="60"/>
      <c r="E35" s="18"/>
      <c r="F35" s="18"/>
      <c r="G35" s="26" t="s">
        <v>36</v>
      </c>
      <c r="H35" s="55" t="s">
        <v>37</v>
      </c>
      <c r="I35" s="55"/>
      <c r="J35" s="55"/>
      <c r="K35" s="56"/>
    </row>
    <row r="36" spans="1:11" ht="25.5" customHeight="1" x14ac:dyDescent="0.25">
      <c r="A36" s="26" t="s">
        <v>38</v>
      </c>
      <c r="B36" s="57" t="s">
        <v>35</v>
      </c>
      <c r="C36" s="57"/>
      <c r="D36" s="58"/>
    </row>
  </sheetData>
  <sheetProtection algorithmName="SHA-512" hashValue="MC7Z5ZhgkU/gGIO2kpEqg8fzchgVyKtj3+vTEcEy5jTe3NEr/1MAqs6GXorauyfEIOYf8/532cylY9Bq3C17Uw==" saltValue="fHDKUCoBcwtS3E869KT43A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45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K36"/>
  <sheetViews>
    <sheetView workbookViewId="0">
      <selection activeCell="D4" sqref="D4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85546875" customWidth="1"/>
    <col min="11" max="11" width="14.42578125" customWidth="1"/>
  </cols>
  <sheetData>
    <row r="1" spans="1:11" x14ac:dyDescent="0.25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x14ac:dyDescent="0.25">
      <c r="A3" s="2" t="s">
        <v>9</v>
      </c>
      <c r="B3" s="53">
        <f>Summary!E27</f>
        <v>23</v>
      </c>
      <c r="C3" s="54"/>
      <c r="D3" s="49" t="s">
        <v>130</v>
      </c>
      <c r="E3" s="2" t="s">
        <v>11</v>
      </c>
      <c r="F3" s="3"/>
      <c r="G3" s="39">
        <f>Summary!B1</f>
        <v>43772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0" t="s">
        <v>13</v>
      </c>
      <c r="C5" s="50" t="s">
        <v>14</v>
      </c>
      <c r="D5" s="50" t="s">
        <v>15</v>
      </c>
      <c r="E5" s="64" t="s">
        <v>16</v>
      </c>
      <c r="F5" s="64"/>
      <c r="G5" s="64"/>
      <c r="H5" s="64" t="s">
        <v>17</v>
      </c>
      <c r="I5" s="64"/>
      <c r="J5" s="64"/>
      <c r="K5" s="65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IF(J27=Summary!B27,"","DOES NOT BALANCE")</f>
        <v/>
      </c>
    </row>
    <row r="29" spans="1:11" x14ac:dyDescent="0.25">
      <c r="A29" s="66" t="s">
        <v>31</v>
      </c>
      <c r="B29" s="66"/>
      <c r="C29" s="66"/>
      <c r="D29" s="66"/>
      <c r="E29" s="67">
        <f>Summary!B2</f>
        <v>43773</v>
      </c>
      <c r="F29" s="67"/>
    </row>
    <row r="31" spans="1:11" x14ac:dyDescent="0.25">
      <c r="A31" s="15" t="s">
        <v>32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1" t="s">
        <v>33</v>
      </c>
      <c r="B32" s="62"/>
      <c r="C32" s="62"/>
      <c r="D32" s="63"/>
      <c r="E32" s="20"/>
      <c r="F32" s="20"/>
      <c r="G32" s="19"/>
    </row>
    <row r="33" spans="1:11" x14ac:dyDescent="0.25">
      <c r="A33" s="61"/>
      <c r="B33" s="62"/>
      <c r="C33" s="62"/>
      <c r="D33" s="63"/>
      <c r="E33" s="20"/>
      <c r="F33" s="20"/>
      <c r="G33" s="21" t="s">
        <v>34</v>
      </c>
      <c r="H33" s="22"/>
      <c r="I33" s="22"/>
      <c r="J33" s="22"/>
      <c r="K33" s="23"/>
    </row>
    <row r="34" spans="1:11" x14ac:dyDescent="0.25">
      <c r="A34" s="61"/>
      <c r="B34" s="62"/>
      <c r="C34" s="62"/>
      <c r="D34" s="63"/>
      <c r="E34" s="20"/>
      <c r="F34" s="20"/>
      <c r="G34" s="24"/>
      <c r="K34" s="25"/>
    </row>
    <row r="35" spans="1:11" ht="23.25" customHeight="1" x14ac:dyDescent="0.25">
      <c r="A35" s="24" t="s">
        <v>9</v>
      </c>
      <c r="B35" s="59" t="s">
        <v>35</v>
      </c>
      <c r="C35" s="59"/>
      <c r="D35" s="60"/>
      <c r="E35" s="18"/>
      <c r="F35" s="18"/>
      <c r="G35" s="26" t="s">
        <v>36</v>
      </c>
      <c r="H35" s="55" t="s">
        <v>37</v>
      </c>
      <c r="I35" s="55"/>
      <c r="J35" s="55"/>
      <c r="K35" s="56"/>
    </row>
    <row r="36" spans="1:11" ht="25.5" customHeight="1" x14ac:dyDescent="0.25">
      <c r="A36" s="26" t="s">
        <v>38</v>
      </c>
      <c r="B36" s="57" t="s">
        <v>35</v>
      </c>
      <c r="C36" s="57"/>
      <c r="D36" s="58"/>
    </row>
  </sheetData>
  <sheetProtection password="C94F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44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K36"/>
  <sheetViews>
    <sheetView workbookViewId="0">
      <selection activeCell="D3" sqref="D3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85546875" customWidth="1"/>
    <col min="11" max="11" width="14.42578125" customWidth="1"/>
  </cols>
  <sheetData>
    <row r="1" spans="1:11" x14ac:dyDescent="0.25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x14ac:dyDescent="0.25">
      <c r="A3" s="2" t="s">
        <v>9</v>
      </c>
      <c r="B3" s="53">
        <f>Summary!E28</f>
        <v>24</v>
      </c>
      <c r="C3" s="54"/>
      <c r="D3" s="49"/>
      <c r="E3" s="2" t="s">
        <v>11</v>
      </c>
      <c r="F3" s="3"/>
      <c r="G3" s="39">
        <f>Summary!B1</f>
        <v>43772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0" t="s">
        <v>13</v>
      </c>
      <c r="C5" s="50" t="s">
        <v>14</v>
      </c>
      <c r="D5" s="50" t="s">
        <v>15</v>
      </c>
      <c r="E5" s="64" t="s">
        <v>16</v>
      </c>
      <c r="F5" s="64"/>
      <c r="G5" s="64"/>
      <c r="H5" s="64" t="s">
        <v>17</v>
      </c>
      <c r="I5" s="64"/>
      <c r="J5" s="64"/>
      <c r="K5" s="65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IF(J27=Summary!B28,"","DOES NOT BALANCE")</f>
        <v/>
      </c>
    </row>
    <row r="29" spans="1:11" x14ac:dyDescent="0.25">
      <c r="A29" s="66" t="s">
        <v>31</v>
      </c>
      <c r="B29" s="66"/>
      <c r="C29" s="66"/>
      <c r="D29" s="66"/>
      <c r="E29" s="67">
        <f>Summary!B2</f>
        <v>43773</v>
      </c>
      <c r="F29" s="67"/>
    </row>
    <row r="31" spans="1:11" x14ac:dyDescent="0.25">
      <c r="A31" s="15" t="s">
        <v>32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1" t="s">
        <v>33</v>
      </c>
      <c r="B32" s="62"/>
      <c r="C32" s="62"/>
      <c r="D32" s="63"/>
      <c r="E32" s="20"/>
      <c r="F32" s="20"/>
      <c r="G32" s="19"/>
    </row>
    <row r="33" spans="1:11" x14ac:dyDescent="0.25">
      <c r="A33" s="61"/>
      <c r="B33" s="62"/>
      <c r="C33" s="62"/>
      <c r="D33" s="63"/>
      <c r="E33" s="20"/>
      <c r="F33" s="20"/>
      <c r="G33" s="21" t="s">
        <v>34</v>
      </c>
      <c r="H33" s="22"/>
      <c r="I33" s="22"/>
      <c r="J33" s="22"/>
      <c r="K33" s="23"/>
    </row>
    <row r="34" spans="1:11" x14ac:dyDescent="0.25">
      <c r="A34" s="61"/>
      <c r="B34" s="62"/>
      <c r="C34" s="62"/>
      <c r="D34" s="63"/>
      <c r="E34" s="20"/>
      <c r="F34" s="20"/>
      <c r="G34" s="24"/>
      <c r="K34" s="25"/>
    </row>
    <row r="35" spans="1:11" ht="23.25" customHeight="1" x14ac:dyDescent="0.25">
      <c r="A35" s="24" t="s">
        <v>9</v>
      </c>
      <c r="B35" s="59" t="s">
        <v>35</v>
      </c>
      <c r="C35" s="59"/>
      <c r="D35" s="60"/>
      <c r="E35" s="18"/>
      <c r="F35" s="18"/>
      <c r="G35" s="26" t="s">
        <v>36</v>
      </c>
      <c r="H35" s="55" t="s">
        <v>37</v>
      </c>
      <c r="I35" s="55"/>
      <c r="J35" s="55"/>
      <c r="K35" s="56"/>
    </row>
    <row r="36" spans="1:11" ht="25.5" customHeight="1" x14ac:dyDescent="0.25">
      <c r="A36" s="26" t="s">
        <v>38</v>
      </c>
      <c r="B36" s="57" t="s">
        <v>35</v>
      </c>
      <c r="C36" s="57"/>
      <c r="D36" s="58"/>
    </row>
  </sheetData>
  <sheetProtection password="CA8F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43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K36"/>
  <sheetViews>
    <sheetView workbookViewId="0">
      <selection sqref="A1:K1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0.5703125" customWidth="1"/>
    <col min="11" max="11" width="14.42578125" customWidth="1"/>
  </cols>
  <sheetData>
    <row r="1" spans="1:11" x14ac:dyDescent="0.25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x14ac:dyDescent="0.25">
      <c r="A3" s="2" t="s">
        <v>9</v>
      </c>
      <c r="B3" s="53">
        <f>Summary!E29</f>
        <v>25</v>
      </c>
      <c r="C3" s="54"/>
      <c r="D3" s="49"/>
      <c r="E3" s="2" t="s">
        <v>11</v>
      </c>
      <c r="F3" s="3"/>
      <c r="G3" s="39">
        <f>Summary!B1</f>
        <v>43772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0" t="s">
        <v>13</v>
      </c>
      <c r="C5" s="50" t="s">
        <v>14</v>
      </c>
      <c r="D5" s="50" t="s">
        <v>15</v>
      </c>
      <c r="E5" s="64" t="s">
        <v>16</v>
      </c>
      <c r="F5" s="64"/>
      <c r="G5" s="64"/>
      <c r="H5" s="64" t="s">
        <v>17</v>
      </c>
      <c r="I5" s="64"/>
      <c r="J5" s="64"/>
      <c r="K5" s="65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IF(J27=Summary!B29,"","DOES NOT BALANCE")</f>
        <v/>
      </c>
    </row>
    <row r="29" spans="1:11" x14ac:dyDescent="0.25">
      <c r="A29" s="66" t="s">
        <v>31</v>
      </c>
      <c r="B29" s="66"/>
      <c r="C29" s="66"/>
      <c r="D29" s="66"/>
      <c r="E29" s="67">
        <f>Summary!B2</f>
        <v>43773</v>
      </c>
      <c r="F29" s="67"/>
    </row>
    <row r="31" spans="1:11" x14ac:dyDescent="0.25">
      <c r="A31" s="15" t="s">
        <v>32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1" t="s">
        <v>33</v>
      </c>
      <c r="B32" s="62"/>
      <c r="C32" s="62"/>
      <c r="D32" s="63"/>
      <c r="E32" s="20"/>
      <c r="F32" s="20"/>
      <c r="G32" s="19"/>
    </row>
    <row r="33" spans="1:11" x14ac:dyDescent="0.25">
      <c r="A33" s="61"/>
      <c r="B33" s="62"/>
      <c r="C33" s="62"/>
      <c r="D33" s="63"/>
      <c r="E33" s="20"/>
      <c r="F33" s="20"/>
      <c r="G33" s="21" t="s">
        <v>34</v>
      </c>
      <c r="H33" s="22"/>
      <c r="I33" s="22"/>
      <c r="J33" s="22"/>
      <c r="K33" s="23"/>
    </row>
    <row r="34" spans="1:11" x14ac:dyDescent="0.25">
      <c r="A34" s="61"/>
      <c r="B34" s="62"/>
      <c r="C34" s="62"/>
      <c r="D34" s="63"/>
      <c r="E34" s="20"/>
      <c r="F34" s="20"/>
      <c r="G34" s="24"/>
      <c r="K34" s="25"/>
    </row>
    <row r="35" spans="1:11" ht="23.25" customHeight="1" x14ac:dyDescent="0.25">
      <c r="A35" s="24" t="s">
        <v>9</v>
      </c>
      <c r="B35" s="59" t="s">
        <v>35</v>
      </c>
      <c r="C35" s="59"/>
      <c r="D35" s="60"/>
      <c r="E35" s="18"/>
      <c r="F35" s="18"/>
      <c r="G35" s="26" t="s">
        <v>36</v>
      </c>
      <c r="H35" s="55" t="s">
        <v>37</v>
      </c>
      <c r="I35" s="55"/>
      <c r="J35" s="55"/>
      <c r="K35" s="56"/>
    </row>
    <row r="36" spans="1:11" ht="25.5" customHeight="1" x14ac:dyDescent="0.25">
      <c r="A36" s="26" t="s">
        <v>38</v>
      </c>
      <c r="B36" s="57" t="s">
        <v>35</v>
      </c>
      <c r="C36" s="57"/>
      <c r="D36" s="58"/>
    </row>
  </sheetData>
  <sheetProtection algorithmName="SHA-512" hashValue="hD3B0YmHvn/w0pPK24RFx0VajkWXglWiiEICijU8z26slVhAYeIN8vz3Us8T34ZA/ASCnfMY+RkmqffgS+KEMQ==" saltValue="mSQGaxZRVK/W+fM035Z21g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42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K36"/>
  <sheetViews>
    <sheetView workbookViewId="0">
      <selection activeCell="D7" sqref="D7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7109375" customWidth="1"/>
    <col min="11" max="11" width="14.42578125" customWidth="1"/>
  </cols>
  <sheetData>
    <row r="1" spans="1:11" x14ac:dyDescent="0.25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x14ac:dyDescent="0.25">
      <c r="A3" s="2" t="s">
        <v>9</v>
      </c>
      <c r="B3" s="53">
        <f>Summary!E30</f>
        <v>26</v>
      </c>
      <c r="C3" s="54"/>
      <c r="D3" s="49" t="s">
        <v>131</v>
      </c>
      <c r="E3" s="2" t="s">
        <v>11</v>
      </c>
      <c r="F3" s="3"/>
      <c r="G3" s="39">
        <f>Summary!B1</f>
        <v>43772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0" t="s">
        <v>13</v>
      </c>
      <c r="C5" s="50" t="s">
        <v>14</v>
      </c>
      <c r="D5" s="50" t="s">
        <v>15</v>
      </c>
      <c r="E5" s="64" t="s">
        <v>16</v>
      </c>
      <c r="F5" s="64"/>
      <c r="G5" s="64"/>
      <c r="H5" s="64" t="s">
        <v>17</v>
      </c>
      <c r="I5" s="64"/>
      <c r="J5" s="64"/>
      <c r="K5" s="65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IF(J27=Summary!B30,"","DOES NOT BALANCE")</f>
        <v/>
      </c>
    </row>
    <row r="29" spans="1:11" x14ac:dyDescent="0.25">
      <c r="A29" s="66" t="s">
        <v>31</v>
      </c>
      <c r="B29" s="66"/>
      <c r="C29" s="66"/>
      <c r="D29" s="66"/>
      <c r="E29" s="67">
        <f>Summary!B2</f>
        <v>43773</v>
      </c>
      <c r="F29" s="67"/>
    </row>
    <row r="31" spans="1:11" x14ac:dyDescent="0.25">
      <c r="A31" s="15" t="s">
        <v>32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1" t="s">
        <v>33</v>
      </c>
      <c r="B32" s="62"/>
      <c r="C32" s="62"/>
      <c r="D32" s="63"/>
      <c r="E32" s="20"/>
      <c r="F32" s="20"/>
      <c r="G32" s="19"/>
    </row>
    <row r="33" spans="1:11" x14ac:dyDescent="0.25">
      <c r="A33" s="61"/>
      <c r="B33" s="62"/>
      <c r="C33" s="62"/>
      <c r="D33" s="63"/>
      <c r="E33" s="20"/>
      <c r="F33" s="20"/>
      <c r="G33" s="21" t="s">
        <v>34</v>
      </c>
      <c r="H33" s="22"/>
      <c r="I33" s="22"/>
      <c r="J33" s="22"/>
      <c r="K33" s="23"/>
    </row>
    <row r="34" spans="1:11" x14ac:dyDescent="0.25">
      <c r="A34" s="61"/>
      <c r="B34" s="62"/>
      <c r="C34" s="62"/>
      <c r="D34" s="63"/>
      <c r="E34" s="20"/>
      <c r="F34" s="20"/>
      <c r="G34" s="24"/>
      <c r="K34" s="25"/>
    </row>
    <row r="35" spans="1:11" ht="23.25" customHeight="1" x14ac:dyDescent="0.25">
      <c r="A35" s="24" t="s">
        <v>9</v>
      </c>
      <c r="B35" s="59" t="s">
        <v>35</v>
      </c>
      <c r="C35" s="59"/>
      <c r="D35" s="60"/>
      <c r="E35" s="18"/>
      <c r="F35" s="18"/>
      <c r="G35" s="26" t="s">
        <v>36</v>
      </c>
      <c r="H35" s="55" t="s">
        <v>37</v>
      </c>
      <c r="I35" s="55"/>
      <c r="J35" s="55"/>
      <c r="K35" s="56"/>
    </row>
    <row r="36" spans="1:11" ht="25.5" customHeight="1" x14ac:dyDescent="0.25">
      <c r="A36" s="26" t="s">
        <v>38</v>
      </c>
      <c r="B36" s="57" t="s">
        <v>35</v>
      </c>
      <c r="C36" s="57"/>
      <c r="D36" s="58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41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K36"/>
  <sheetViews>
    <sheetView workbookViewId="0">
      <selection sqref="A1:K1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140625" customWidth="1"/>
    <col min="11" max="11" width="14.42578125" customWidth="1"/>
  </cols>
  <sheetData>
    <row r="1" spans="1:11" x14ac:dyDescent="0.25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x14ac:dyDescent="0.25">
      <c r="A3" s="2" t="s">
        <v>9</v>
      </c>
      <c r="B3" s="53">
        <f>Summary!E31</f>
        <v>27</v>
      </c>
      <c r="C3" s="54"/>
      <c r="D3" s="49" t="s">
        <v>132</v>
      </c>
      <c r="E3" s="2" t="s">
        <v>11</v>
      </c>
      <c r="F3" s="3"/>
      <c r="G3" s="39">
        <f>Summary!B1</f>
        <v>43772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0" t="s">
        <v>13</v>
      </c>
      <c r="C5" s="50" t="s">
        <v>14</v>
      </c>
      <c r="D5" s="50" t="s">
        <v>15</v>
      </c>
      <c r="E5" s="64" t="s">
        <v>16</v>
      </c>
      <c r="F5" s="64"/>
      <c r="G5" s="64"/>
      <c r="H5" s="64" t="s">
        <v>17</v>
      </c>
      <c r="I5" s="64"/>
      <c r="J5" s="64"/>
      <c r="K5" s="65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IF(J27=Summary!B31,"","DOES NOT BALANCE")</f>
        <v/>
      </c>
    </row>
    <row r="29" spans="1:11" x14ac:dyDescent="0.25">
      <c r="A29" s="66" t="s">
        <v>31</v>
      </c>
      <c r="B29" s="66"/>
      <c r="C29" s="66"/>
      <c r="D29" s="66"/>
      <c r="E29" s="67">
        <f>Summary!B2</f>
        <v>43773</v>
      </c>
      <c r="F29" s="68"/>
    </row>
    <row r="31" spans="1:11" x14ac:dyDescent="0.25">
      <c r="A31" s="15" t="s">
        <v>32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1" t="s">
        <v>33</v>
      </c>
      <c r="B32" s="62"/>
      <c r="C32" s="62"/>
      <c r="D32" s="63"/>
      <c r="E32" s="20"/>
      <c r="F32" s="20"/>
      <c r="G32" s="19"/>
    </row>
    <row r="33" spans="1:11" x14ac:dyDescent="0.25">
      <c r="A33" s="61"/>
      <c r="B33" s="62"/>
      <c r="C33" s="62"/>
      <c r="D33" s="63"/>
      <c r="E33" s="20"/>
      <c r="F33" s="20"/>
      <c r="G33" s="21" t="s">
        <v>34</v>
      </c>
      <c r="H33" s="22"/>
      <c r="I33" s="22"/>
      <c r="J33" s="22"/>
      <c r="K33" s="23"/>
    </row>
    <row r="34" spans="1:11" x14ac:dyDescent="0.25">
      <c r="A34" s="61"/>
      <c r="B34" s="62"/>
      <c r="C34" s="62"/>
      <c r="D34" s="63"/>
      <c r="E34" s="20"/>
      <c r="F34" s="20"/>
      <c r="G34" s="24"/>
      <c r="K34" s="25"/>
    </row>
    <row r="35" spans="1:11" ht="23.25" customHeight="1" x14ac:dyDescent="0.25">
      <c r="A35" s="24" t="s">
        <v>9</v>
      </c>
      <c r="B35" s="59" t="s">
        <v>35</v>
      </c>
      <c r="C35" s="59"/>
      <c r="D35" s="60"/>
      <c r="E35" s="18"/>
      <c r="F35" s="18"/>
      <c r="G35" s="26" t="s">
        <v>36</v>
      </c>
      <c r="H35" s="55" t="s">
        <v>37</v>
      </c>
      <c r="I35" s="55"/>
      <c r="J35" s="55"/>
      <c r="K35" s="56"/>
    </row>
    <row r="36" spans="1:11" ht="25.5" customHeight="1" x14ac:dyDescent="0.25">
      <c r="A36" s="26" t="s">
        <v>38</v>
      </c>
      <c r="B36" s="57" t="s">
        <v>35</v>
      </c>
      <c r="C36" s="57"/>
      <c r="D36" s="58"/>
    </row>
  </sheetData>
  <sheetProtection algorithmName="SHA-512" hashValue="aMSIhjgHMhTbVyjebr6nudXrCa4Pvh99F59XhjeqOeBZd2x/d3H5UOAtQIqPWt7Yqw6AJW6hTiezAzYVHubvhA==" saltValue="WTjFYmdLeZeaWFaxETUjyA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40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K36"/>
  <sheetViews>
    <sheetView workbookViewId="0">
      <selection activeCell="D8" sqref="D8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0.5703125" customWidth="1"/>
    <col min="11" max="11" width="14.42578125" customWidth="1"/>
  </cols>
  <sheetData>
    <row r="1" spans="1:11" x14ac:dyDescent="0.25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x14ac:dyDescent="0.25">
      <c r="A3" s="2" t="s">
        <v>9</v>
      </c>
      <c r="B3" s="53">
        <f>Summary!E32</f>
        <v>28</v>
      </c>
      <c r="C3" s="54"/>
      <c r="D3" s="49" t="s">
        <v>133</v>
      </c>
      <c r="E3" s="2" t="s">
        <v>11</v>
      </c>
      <c r="F3" s="3"/>
      <c r="G3" s="39">
        <f>Summary!B1</f>
        <v>43772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0" t="s">
        <v>13</v>
      </c>
      <c r="C5" s="50" t="s">
        <v>14</v>
      </c>
      <c r="D5" s="50" t="s">
        <v>15</v>
      </c>
      <c r="E5" s="64" t="s">
        <v>16</v>
      </c>
      <c r="F5" s="64"/>
      <c r="G5" s="64"/>
      <c r="H5" s="64" t="s">
        <v>17</v>
      </c>
      <c r="I5" s="64"/>
      <c r="J5" s="64"/>
      <c r="K5" s="65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IF(J27=Summary!B32,"","DOES NOT BALANCE")</f>
        <v/>
      </c>
    </row>
    <row r="29" spans="1:11" x14ac:dyDescent="0.25">
      <c r="A29" s="66" t="s">
        <v>31</v>
      </c>
      <c r="B29" s="66"/>
      <c r="C29" s="66"/>
      <c r="D29" s="66"/>
      <c r="E29" s="67">
        <f>Summary!B2</f>
        <v>43773</v>
      </c>
      <c r="F29" s="67"/>
    </row>
    <row r="31" spans="1:11" x14ac:dyDescent="0.25">
      <c r="A31" s="15" t="s">
        <v>32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1" t="s">
        <v>33</v>
      </c>
      <c r="B32" s="62"/>
      <c r="C32" s="62"/>
      <c r="D32" s="63"/>
      <c r="E32" s="20"/>
      <c r="F32" s="20"/>
      <c r="G32" s="19"/>
    </row>
    <row r="33" spans="1:11" x14ac:dyDescent="0.25">
      <c r="A33" s="61"/>
      <c r="B33" s="62"/>
      <c r="C33" s="62"/>
      <c r="D33" s="63"/>
      <c r="E33" s="20"/>
      <c r="F33" s="20"/>
      <c r="G33" s="21" t="s">
        <v>34</v>
      </c>
      <c r="H33" s="22"/>
      <c r="I33" s="22"/>
      <c r="J33" s="22"/>
      <c r="K33" s="23"/>
    </row>
    <row r="34" spans="1:11" x14ac:dyDescent="0.25">
      <c r="A34" s="61"/>
      <c r="B34" s="62"/>
      <c r="C34" s="62"/>
      <c r="D34" s="63"/>
      <c r="E34" s="20"/>
      <c r="F34" s="20"/>
      <c r="G34" s="24"/>
      <c r="K34" s="25"/>
    </row>
    <row r="35" spans="1:11" ht="23.25" customHeight="1" x14ac:dyDescent="0.25">
      <c r="A35" s="24" t="s">
        <v>9</v>
      </c>
      <c r="B35" s="59" t="s">
        <v>35</v>
      </c>
      <c r="C35" s="59"/>
      <c r="D35" s="60"/>
      <c r="E35" s="18"/>
      <c r="F35" s="18"/>
      <c r="G35" s="26" t="s">
        <v>36</v>
      </c>
      <c r="H35" s="55" t="s">
        <v>37</v>
      </c>
      <c r="I35" s="55"/>
      <c r="J35" s="55"/>
      <c r="K35" s="56"/>
    </row>
    <row r="36" spans="1:11" ht="25.5" customHeight="1" x14ac:dyDescent="0.25">
      <c r="A36" s="26" t="s">
        <v>38</v>
      </c>
      <c r="B36" s="57" t="s">
        <v>35</v>
      </c>
      <c r="C36" s="57"/>
      <c r="D36" s="58"/>
    </row>
  </sheetData>
  <sheetProtection password="C94F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39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36"/>
  <sheetViews>
    <sheetView workbookViewId="0"/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" customWidth="1"/>
    <col min="11" max="11" width="14.42578125" customWidth="1"/>
  </cols>
  <sheetData>
    <row r="1" spans="1:11" x14ac:dyDescent="0.25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x14ac:dyDescent="0.25">
      <c r="A3" s="2" t="s">
        <v>9</v>
      </c>
      <c r="B3" s="53">
        <f>Summary!E6</f>
        <v>2</v>
      </c>
      <c r="C3" s="54"/>
      <c r="D3" s="49" t="s">
        <v>39</v>
      </c>
      <c r="E3" s="2" t="s">
        <v>11</v>
      </c>
      <c r="F3" s="3"/>
      <c r="G3" s="39">
        <f>Summary!B1</f>
        <v>43772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0" t="s">
        <v>13</v>
      </c>
      <c r="C5" s="50" t="s">
        <v>14</v>
      </c>
      <c r="D5" s="50" t="s">
        <v>15</v>
      </c>
      <c r="E5" s="64" t="s">
        <v>16</v>
      </c>
      <c r="F5" s="64"/>
      <c r="G5" s="64"/>
      <c r="H5" s="64" t="s">
        <v>17</v>
      </c>
      <c r="I5" s="64"/>
      <c r="J5" s="64"/>
      <c r="K5" s="65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>
        <v>43534</v>
      </c>
      <c r="B7" s="28" t="s">
        <v>40</v>
      </c>
      <c r="C7" s="28" t="s">
        <v>41</v>
      </c>
      <c r="D7" s="28" t="s">
        <v>42</v>
      </c>
      <c r="E7" s="29" t="s">
        <v>43</v>
      </c>
      <c r="F7" s="29">
        <v>2020</v>
      </c>
      <c r="G7" s="29" t="s">
        <v>44</v>
      </c>
      <c r="H7" s="30">
        <v>13.7</v>
      </c>
      <c r="I7" s="30">
        <v>2.74</v>
      </c>
      <c r="J7" s="10">
        <f>SUM(H7:I7)</f>
        <v>16.439999999999998</v>
      </c>
      <c r="K7" s="30"/>
    </row>
    <row r="8" spans="1:11" ht="30" x14ac:dyDescent="0.25">
      <c r="A8" s="31" t="s">
        <v>45</v>
      </c>
      <c r="B8" s="32" t="s">
        <v>46</v>
      </c>
      <c r="C8" s="32" t="s">
        <v>47</v>
      </c>
      <c r="D8" s="32" t="s">
        <v>48</v>
      </c>
      <c r="E8" s="31" t="s">
        <v>49</v>
      </c>
      <c r="F8" s="31">
        <v>2900</v>
      </c>
      <c r="G8" s="31" t="s">
        <v>29</v>
      </c>
      <c r="H8" s="33">
        <v>54.17</v>
      </c>
      <c r="I8" s="33">
        <v>10.83</v>
      </c>
      <c r="J8" s="10">
        <f t="shared" ref="J8:J26" si="0">SUM(H8:I8)</f>
        <v>65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30</v>
      </c>
      <c r="H27" s="12">
        <f>SUM(H7:H26)</f>
        <v>67.87</v>
      </c>
      <c r="I27" s="12">
        <f>SUM(I7:I26)</f>
        <v>13.57</v>
      </c>
      <c r="J27" s="12">
        <f>SUM(J7:J26)</f>
        <v>81.44</v>
      </c>
      <c r="K27" s="13">
        <f>SUM(K7:K26)</f>
        <v>0</v>
      </c>
    </row>
    <row r="28" spans="1:11" ht="36" x14ac:dyDescent="0.25">
      <c r="J28" s="14" t="str">
        <f>IF(J27=Summary!B6,"","DOES NOT BALANCE")</f>
        <v/>
      </c>
    </row>
    <row r="29" spans="1:11" x14ac:dyDescent="0.25">
      <c r="A29" s="66" t="s">
        <v>31</v>
      </c>
      <c r="B29" s="66"/>
      <c r="C29" s="66"/>
      <c r="D29" s="66"/>
      <c r="E29" s="67">
        <f>Summary!B2</f>
        <v>43773</v>
      </c>
      <c r="F29" s="67"/>
    </row>
    <row r="31" spans="1:11" x14ac:dyDescent="0.25">
      <c r="A31" s="15" t="s">
        <v>32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1" t="s">
        <v>33</v>
      </c>
      <c r="B32" s="62"/>
      <c r="C32" s="62"/>
      <c r="D32" s="63"/>
      <c r="E32" s="20"/>
      <c r="F32" s="20"/>
      <c r="G32" s="19"/>
    </row>
    <row r="33" spans="1:11" x14ac:dyDescent="0.25">
      <c r="A33" s="61"/>
      <c r="B33" s="62"/>
      <c r="C33" s="62"/>
      <c r="D33" s="63"/>
      <c r="E33" s="20"/>
      <c r="F33" s="20"/>
      <c r="G33" s="21" t="s">
        <v>34</v>
      </c>
      <c r="H33" s="22"/>
      <c r="I33" s="22"/>
      <c r="J33" s="22"/>
      <c r="K33" s="23"/>
    </row>
    <row r="34" spans="1:11" x14ac:dyDescent="0.25">
      <c r="A34" s="61"/>
      <c r="B34" s="62"/>
      <c r="C34" s="62"/>
      <c r="D34" s="63"/>
      <c r="E34" s="20"/>
      <c r="F34" s="20"/>
      <c r="G34" s="24"/>
      <c r="K34" s="25"/>
    </row>
    <row r="35" spans="1:11" ht="23.25" customHeight="1" x14ac:dyDescent="0.25">
      <c r="A35" s="24" t="s">
        <v>9</v>
      </c>
      <c r="B35" s="59" t="s">
        <v>35</v>
      </c>
      <c r="C35" s="59"/>
      <c r="D35" s="60"/>
      <c r="E35" s="18"/>
      <c r="F35" s="18"/>
      <c r="G35" s="26" t="s">
        <v>36</v>
      </c>
      <c r="H35" s="55" t="s">
        <v>37</v>
      </c>
      <c r="I35" s="55"/>
      <c r="J35" s="55"/>
      <c r="K35" s="56"/>
    </row>
    <row r="36" spans="1:11" ht="25.5" customHeight="1" x14ac:dyDescent="0.25">
      <c r="A36" s="26" t="s">
        <v>38</v>
      </c>
      <c r="B36" s="57" t="s">
        <v>35</v>
      </c>
      <c r="C36" s="57"/>
      <c r="D36" s="58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65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K36"/>
  <sheetViews>
    <sheetView workbookViewId="0">
      <selection activeCell="K7" sqref="K7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0.5703125" customWidth="1"/>
    <col min="11" max="11" width="14.42578125" customWidth="1"/>
  </cols>
  <sheetData>
    <row r="1" spans="1:11" x14ac:dyDescent="0.25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x14ac:dyDescent="0.25">
      <c r="A3" s="2" t="s">
        <v>9</v>
      </c>
      <c r="B3" s="53">
        <f>Summary!E33</f>
        <v>29</v>
      </c>
      <c r="C3" s="54"/>
      <c r="D3" s="49" t="s">
        <v>134</v>
      </c>
      <c r="E3" s="2" t="s">
        <v>11</v>
      </c>
      <c r="F3" s="3"/>
      <c r="G3" s="39">
        <f>Summary!B1</f>
        <v>43772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0" t="s">
        <v>13</v>
      </c>
      <c r="C5" s="50" t="s">
        <v>14</v>
      </c>
      <c r="D5" s="50" t="s">
        <v>15</v>
      </c>
      <c r="E5" s="64" t="s">
        <v>16</v>
      </c>
      <c r="F5" s="64"/>
      <c r="G5" s="64"/>
      <c r="H5" s="64" t="s">
        <v>17</v>
      </c>
      <c r="I5" s="64"/>
      <c r="J5" s="64"/>
      <c r="K5" s="65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ht="30" x14ac:dyDescent="0.25">
      <c r="A7" s="27" t="s">
        <v>135</v>
      </c>
      <c r="B7" s="28" t="s">
        <v>136</v>
      </c>
      <c r="C7" s="28"/>
      <c r="D7" s="28" t="s">
        <v>137</v>
      </c>
      <c r="E7" s="29" t="s">
        <v>138</v>
      </c>
      <c r="F7" s="29">
        <v>2420</v>
      </c>
      <c r="G7" s="29" t="s">
        <v>29</v>
      </c>
      <c r="H7" s="30">
        <v>66.67</v>
      </c>
      <c r="I7" s="30">
        <v>13.33</v>
      </c>
      <c r="J7" s="10">
        <f>SUM(H7:I7)</f>
        <v>80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30</v>
      </c>
      <c r="H27" s="12">
        <f>SUM(H7:H26)</f>
        <v>66.67</v>
      </c>
      <c r="I27" s="12">
        <f>SUM(I7:I26)</f>
        <v>13.33</v>
      </c>
      <c r="J27" s="12">
        <f>SUM(J7:J26)</f>
        <v>80</v>
      </c>
      <c r="K27" s="13">
        <f>SUM(K7:K26)</f>
        <v>0</v>
      </c>
    </row>
    <row r="28" spans="1:11" ht="36" x14ac:dyDescent="0.25">
      <c r="J28" s="14" t="str">
        <f>IF(J27=Summary!B33,"","DOES NOT BALANCE")</f>
        <v/>
      </c>
    </row>
    <row r="29" spans="1:11" x14ac:dyDescent="0.25">
      <c r="A29" s="66" t="s">
        <v>31</v>
      </c>
      <c r="B29" s="66"/>
      <c r="C29" s="66"/>
      <c r="D29" s="66"/>
      <c r="E29" s="67">
        <f>Summary!B2</f>
        <v>43773</v>
      </c>
      <c r="F29" s="67"/>
    </row>
    <row r="31" spans="1:11" x14ac:dyDescent="0.25">
      <c r="A31" s="15" t="s">
        <v>32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1" t="s">
        <v>33</v>
      </c>
      <c r="B32" s="62"/>
      <c r="C32" s="62"/>
      <c r="D32" s="63"/>
      <c r="E32" s="20"/>
      <c r="F32" s="20"/>
      <c r="G32" s="19"/>
    </row>
    <row r="33" spans="1:11" x14ac:dyDescent="0.25">
      <c r="A33" s="61"/>
      <c r="B33" s="62"/>
      <c r="C33" s="62"/>
      <c r="D33" s="63"/>
      <c r="E33" s="20"/>
      <c r="F33" s="20"/>
      <c r="G33" s="21" t="s">
        <v>34</v>
      </c>
      <c r="H33" s="22"/>
      <c r="I33" s="22"/>
      <c r="J33" s="22"/>
      <c r="K33" s="23"/>
    </row>
    <row r="34" spans="1:11" x14ac:dyDescent="0.25">
      <c r="A34" s="61"/>
      <c r="B34" s="62"/>
      <c r="C34" s="62"/>
      <c r="D34" s="63"/>
      <c r="E34" s="20"/>
      <c r="F34" s="20"/>
      <c r="G34" s="24"/>
      <c r="K34" s="25"/>
    </row>
    <row r="35" spans="1:11" ht="23.25" customHeight="1" x14ac:dyDescent="0.25">
      <c r="A35" s="24" t="s">
        <v>9</v>
      </c>
      <c r="B35" s="59" t="s">
        <v>35</v>
      </c>
      <c r="C35" s="59"/>
      <c r="D35" s="60"/>
      <c r="E35" s="18"/>
      <c r="F35" s="18"/>
      <c r="G35" s="26" t="s">
        <v>36</v>
      </c>
      <c r="H35" s="55" t="s">
        <v>37</v>
      </c>
      <c r="I35" s="55"/>
      <c r="J35" s="55"/>
      <c r="K35" s="56"/>
    </row>
    <row r="36" spans="1:11" ht="25.5" customHeight="1" x14ac:dyDescent="0.25">
      <c r="A36" s="26" t="s">
        <v>38</v>
      </c>
      <c r="B36" s="57" t="s">
        <v>35</v>
      </c>
      <c r="C36" s="57"/>
      <c r="D36" s="58"/>
    </row>
  </sheetData>
  <sheetProtection algorithmName="SHA-512" hashValue="kH/b58Pi5SDvvMkjPJWCzv8ARE/8iZkGIioJ4555yGT+egFaPmkVrUbI695cccSNiY/NhankXTyH2S6g5IsJ6w==" saltValue="Usi8O3ulEMT9bVJ3JEBmy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38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K36"/>
  <sheetViews>
    <sheetView workbookViewId="0">
      <selection sqref="A1:K1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28515625" customWidth="1"/>
    <col min="11" max="11" width="14.42578125" customWidth="1"/>
  </cols>
  <sheetData>
    <row r="1" spans="1:11" x14ac:dyDescent="0.25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x14ac:dyDescent="0.25">
      <c r="A3" s="2" t="s">
        <v>9</v>
      </c>
      <c r="B3" s="53">
        <f>Summary!E34</f>
        <v>30</v>
      </c>
      <c r="C3" s="54"/>
      <c r="D3" s="49" t="s">
        <v>139</v>
      </c>
      <c r="E3" s="2" t="s">
        <v>11</v>
      </c>
      <c r="F3" s="3"/>
      <c r="G3" s="39">
        <f>Summary!B1</f>
        <v>43772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0" t="s">
        <v>13</v>
      </c>
      <c r="C5" s="50" t="s">
        <v>14</v>
      </c>
      <c r="D5" s="50" t="s">
        <v>15</v>
      </c>
      <c r="E5" s="64" t="s">
        <v>16</v>
      </c>
      <c r="F5" s="64"/>
      <c r="G5" s="64"/>
      <c r="H5" s="64" t="s">
        <v>17</v>
      </c>
      <c r="I5" s="64"/>
      <c r="J5" s="64"/>
      <c r="K5" s="65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IF(J27=Summary!B34,"","DOES NOT BALANCE")</f>
        <v/>
      </c>
    </row>
    <row r="29" spans="1:11" x14ac:dyDescent="0.25">
      <c r="A29" s="66" t="s">
        <v>31</v>
      </c>
      <c r="B29" s="66"/>
      <c r="C29" s="66"/>
      <c r="D29" s="66"/>
      <c r="E29" s="67">
        <f>Summary!B2</f>
        <v>43773</v>
      </c>
      <c r="F29" s="67"/>
    </row>
    <row r="31" spans="1:11" x14ac:dyDescent="0.25">
      <c r="A31" s="15" t="s">
        <v>32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1" t="s">
        <v>33</v>
      </c>
      <c r="B32" s="62"/>
      <c r="C32" s="62"/>
      <c r="D32" s="63"/>
      <c r="E32" s="20"/>
      <c r="F32" s="20"/>
      <c r="G32" s="19"/>
    </row>
    <row r="33" spans="1:11" x14ac:dyDescent="0.25">
      <c r="A33" s="61"/>
      <c r="B33" s="62"/>
      <c r="C33" s="62"/>
      <c r="D33" s="63"/>
      <c r="E33" s="20"/>
      <c r="F33" s="20"/>
      <c r="G33" s="21" t="s">
        <v>34</v>
      </c>
      <c r="H33" s="22"/>
      <c r="I33" s="22"/>
      <c r="J33" s="22"/>
      <c r="K33" s="23"/>
    </row>
    <row r="34" spans="1:11" x14ac:dyDescent="0.25">
      <c r="A34" s="61"/>
      <c r="B34" s="62"/>
      <c r="C34" s="62"/>
      <c r="D34" s="63"/>
      <c r="E34" s="20"/>
      <c r="F34" s="20"/>
      <c r="G34" s="24"/>
      <c r="K34" s="25"/>
    </row>
    <row r="35" spans="1:11" ht="23.25" customHeight="1" x14ac:dyDescent="0.25">
      <c r="A35" s="24" t="s">
        <v>9</v>
      </c>
      <c r="B35" s="59" t="s">
        <v>35</v>
      </c>
      <c r="C35" s="59"/>
      <c r="D35" s="60"/>
      <c r="E35" s="18"/>
      <c r="F35" s="18"/>
      <c r="G35" s="26" t="s">
        <v>36</v>
      </c>
      <c r="H35" s="55" t="s">
        <v>37</v>
      </c>
      <c r="I35" s="55"/>
      <c r="J35" s="55"/>
      <c r="K35" s="56"/>
    </row>
    <row r="36" spans="1:11" ht="25.5" customHeight="1" x14ac:dyDescent="0.25">
      <c r="A36" s="26" t="s">
        <v>38</v>
      </c>
      <c r="B36" s="57" t="s">
        <v>35</v>
      </c>
      <c r="C36" s="57"/>
      <c r="D36" s="58"/>
    </row>
  </sheetData>
  <sheetProtection algorithmName="SHA-512" hashValue="XnsgAhWCzT5jP92Vh1PwvORsDrhWMVIvt+gf01gwkFH9Ovd7EX3QSdZvlMPDE8jWB5l6u5Btke3gGUHVvqFbzA==" saltValue="qe9WmZZulwDJ5GYXI3D+EA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37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K36"/>
  <sheetViews>
    <sheetView workbookViewId="0">
      <selection activeCell="D8" sqref="D8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" customWidth="1"/>
    <col min="11" max="11" width="14.42578125" customWidth="1"/>
  </cols>
  <sheetData>
    <row r="1" spans="1:11" x14ac:dyDescent="0.25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x14ac:dyDescent="0.25">
      <c r="A3" s="2" t="s">
        <v>9</v>
      </c>
      <c r="B3" s="53">
        <f>Summary!E35</f>
        <v>31</v>
      </c>
      <c r="C3" s="54"/>
      <c r="D3" s="49" t="s">
        <v>140</v>
      </c>
      <c r="E3" s="2" t="s">
        <v>11</v>
      </c>
      <c r="F3" s="3"/>
      <c r="G3" s="39">
        <f>Summary!B1</f>
        <v>43772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0" t="s">
        <v>13</v>
      </c>
      <c r="C5" s="50" t="s">
        <v>14</v>
      </c>
      <c r="D5" s="50" t="s">
        <v>15</v>
      </c>
      <c r="E5" s="64" t="s">
        <v>16</v>
      </c>
      <c r="F5" s="64"/>
      <c r="G5" s="64"/>
      <c r="H5" s="64" t="s">
        <v>17</v>
      </c>
      <c r="I5" s="64"/>
      <c r="J5" s="64"/>
      <c r="K5" s="65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IF(J27=Summary!B35,"","DOES NOT BALANCE")</f>
        <v/>
      </c>
    </row>
    <row r="29" spans="1:11" x14ac:dyDescent="0.25">
      <c r="A29" s="66" t="s">
        <v>31</v>
      </c>
      <c r="B29" s="66"/>
      <c r="C29" s="66"/>
      <c r="D29" s="66"/>
      <c r="E29" s="67">
        <f>Summary!B2</f>
        <v>43773</v>
      </c>
      <c r="F29" s="67"/>
    </row>
    <row r="31" spans="1:11" x14ac:dyDescent="0.25">
      <c r="A31" s="15" t="s">
        <v>32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1" t="s">
        <v>33</v>
      </c>
      <c r="B32" s="62"/>
      <c r="C32" s="62"/>
      <c r="D32" s="63"/>
      <c r="E32" s="20"/>
      <c r="F32" s="20"/>
      <c r="G32" s="19"/>
    </row>
    <row r="33" spans="1:11" x14ac:dyDescent="0.25">
      <c r="A33" s="61"/>
      <c r="B33" s="62"/>
      <c r="C33" s="62"/>
      <c r="D33" s="63"/>
      <c r="E33" s="20"/>
      <c r="F33" s="20"/>
      <c r="G33" s="21" t="s">
        <v>34</v>
      </c>
      <c r="H33" s="22"/>
      <c r="I33" s="22"/>
      <c r="J33" s="22"/>
      <c r="K33" s="23"/>
    </row>
    <row r="34" spans="1:11" x14ac:dyDescent="0.25">
      <c r="A34" s="61"/>
      <c r="B34" s="62"/>
      <c r="C34" s="62"/>
      <c r="D34" s="63"/>
      <c r="E34" s="20"/>
      <c r="F34" s="20"/>
      <c r="G34" s="24"/>
      <c r="K34" s="25"/>
    </row>
    <row r="35" spans="1:11" ht="23.25" customHeight="1" x14ac:dyDescent="0.25">
      <c r="A35" s="24" t="s">
        <v>9</v>
      </c>
      <c r="B35" s="59" t="s">
        <v>35</v>
      </c>
      <c r="C35" s="59"/>
      <c r="D35" s="60"/>
      <c r="E35" s="18"/>
      <c r="F35" s="18"/>
      <c r="G35" s="26" t="s">
        <v>36</v>
      </c>
      <c r="H35" s="55" t="s">
        <v>37</v>
      </c>
      <c r="I35" s="55"/>
      <c r="J35" s="55"/>
      <c r="K35" s="56"/>
    </row>
    <row r="36" spans="1:11" ht="25.5" customHeight="1" x14ac:dyDescent="0.25">
      <c r="A36" s="26" t="s">
        <v>38</v>
      </c>
      <c r="B36" s="57" t="s">
        <v>35</v>
      </c>
      <c r="C36" s="57"/>
      <c r="D36" s="58"/>
    </row>
  </sheetData>
  <sheetProtection password="CA8F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36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K36"/>
  <sheetViews>
    <sheetView workbookViewId="0">
      <selection sqref="A1:K1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5703125" customWidth="1"/>
    <col min="11" max="11" width="14.42578125" customWidth="1"/>
  </cols>
  <sheetData>
    <row r="1" spans="1:11" x14ac:dyDescent="0.25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x14ac:dyDescent="0.25">
      <c r="A3" s="2" t="s">
        <v>9</v>
      </c>
      <c r="B3" s="53">
        <f>Summary!E36</f>
        <v>32</v>
      </c>
      <c r="C3" s="54"/>
      <c r="D3" s="49"/>
      <c r="E3" s="2" t="s">
        <v>11</v>
      </c>
      <c r="F3" s="3"/>
      <c r="G3" s="39">
        <f>Summary!B1</f>
        <v>43772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0" t="s">
        <v>13</v>
      </c>
      <c r="C5" s="50" t="s">
        <v>14</v>
      </c>
      <c r="D5" s="50" t="s">
        <v>15</v>
      </c>
      <c r="E5" s="64" t="s">
        <v>16</v>
      </c>
      <c r="F5" s="64"/>
      <c r="G5" s="64"/>
      <c r="H5" s="64" t="s">
        <v>17</v>
      </c>
      <c r="I5" s="64"/>
      <c r="J5" s="64"/>
      <c r="K5" s="65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IF(J27=Summary!B36,"","DOES NOT BALANCE")</f>
        <v/>
      </c>
    </row>
    <row r="29" spans="1:11" x14ac:dyDescent="0.25">
      <c r="A29" s="66" t="s">
        <v>31</v>
      </c>
      <c r="B29" s="66"/>
      <c r="C29" s="66"/>
      <c r="D29" s="66"/>
      <c r="E29" s="67">
        <f>Summary!B2</f>
        <v>43773</v>
      </c>
      <c r="F29" s="67"/>
    </row>
    <row r="31" spans="1:11" x14ac:dyDescent="0.25">
      <c r="A31" s="15" t="s">
        <v>32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1" t="s">
        <v>33</v>
      </c>
      <c r="B32" s="62"/>
      <c r="C32" s="62"/>
      <c r="D32" s="63"/>
      <c r="E32" s="20"/>
      <c r="F32" s="20"/>
      <c r="G32" s="19"/>
    </row>
    <row r="33" spans="1:11" x14ac:dyDescent="0.25">
      <c r="A33" s="61"/>
      <c r="B33" s="62"/>
      <c r="C33" s="62"/>
      <c r="D33" s="63"/>
      <c r="E33" s="20"/>
      <c r="F33" s="20"/>
      <c r="G33" s="21" t="s">
        <v>34</v>
      </c>
      <c r="H33" s="22"/>
      <c r="I33" s="22"/>
      <c r="J33" s="22"/>
      <c r="K33" s="23"/>
    </row>
    <row r="34" spans="1:11" x14ac:dyDescent="0.25">
      <c r="A34" s="61"/>
      <c r="B34" s="62"/>
      <c r="C34" s="62"/>
      <c r="D34" s="63"/>
      <c r="E34" s="20"/>
      <c r="F34" s="20"/>
      <c r="G34" s="24"/>
      <c r="K34" s="25"/>
    </row>
    <row r="35" spans="1:11" ht="23.25" customHeight="1" x14ac:dyDescent="0.25">
      <c r="A35" s="24" t="s">
        <v>9</v>
      </c>
      <c r="B35" s="59" t="s">
        <v>35</v>
      </c>
      <c r="C35" s="59"/>
      <c r="D35" s="60"/>
      <c r="E35" s="18"/>
      <c r="F35" s="18"/>
      <c r="G35" s="26" t="s">
        <v>36</v>
      </c>
      <c r="H35" s="55" t="s">
        <v>37</v>
      </c>
      <c r="I35" s="55"/>
      <c r="J35" s="55"/>
      <c r="K35" s="56"/>
    </row>
    <row r="36" spans="1:11" ht="25.5" customHeight="1" x14ac:dyDescent="0.25">
      <c r="A36" s="26" t="s">
        <v>38</v>
      </c>
      <c r="B36" s="57" t="s">
        <v>35</v>
      </c>
      <c r="C36" s="57"/>
      <c r="D36" s="58"/>
    </row>
  </sheetData>
  <sheetProtection algorithmName="SHA-512" hashValue="7UY6tDcR6BvU6o0+oAjSBVJMdotuxg7wAwdYOUlm2tFadYCtxKmckUNv5VMPHtx7UgolTz19NCUZZi3q172SgQ==" saltValue="ISDPWtKBL0VAVDD145ADTA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35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K36"/>
  <sheetViews>
    <sheetView workbookViewId="0">
      <selection activeCell="D3" sqref="D3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0.5703125" customWidth="1"/>
    <col min="11" max="11" width="14.42578125" customWidth="1"/>
  </cols>
  <sheetData>
    <row r="1" spans="1:11" x14ac:dyDescent="0.25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x14ac:dyDescent="0.25">
      <c r="A3" s="2" t="s">
        <v>9</v>
      </c>
      <c r="B3" s="53">
        <f>Summary!E37</f>
        <v>33</v>
      </c>
      <c r="C3" s="54"/>
      <c r="D3" s="49"/>
      <c r="E3" s="2" t="s">
        <v>11</v>
      </c>
      <c r="F3" s="3"/>
      <c r="G3" s="39">
        <f>Summary!B1</f>
        <v>43772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0" t="s">
        <v>13</v>
      </c>
      <c r="C5" s="50" t="s">
        <v>14</v>
      </c>
      <c r="D5" s="50" t="s">
        <v>15</v>
      </c>
      <c r="E5" s="64" t="s">
        <v>16</v>
      </c>
      <c r="F5" s="64"/>
      <c r="G5" s="64"/>
      <c r="H5" s="64" t="s">
        <v>17</v>
      </c>
      <c r="I5" s="64"/>
      <c r="J5" s="64"/>
      <c r="K5" s="65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IF(J27=Summary!B37,"","DOES NOT BALANCE")</f>
        <v/>
      </c>
    </row>
    <row r="29" spans="1:11" x14ac:dyDescent="0.25">
      <c r="A29" s="66" t="s">
        <v>31</v>
      </c>
      <c r="B29" s="66"/>
      <c r="C29" s="66"/>
      <c r="D29" s="66"/>
      <c r="E29" s="67">
        <f>Summary!B2</f>
        <v>43773</v>
      </c>
      <c r="F29" s="67"/>
    </row>
    <row r="31" spans="1:11" x14ac:dyDescent="0.25">
      <c r="A31" s="15" t="s">
        <v>32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1" t="s">
        <v>33</v>
      </c>
      <c r="B32" s="62"/>
      <c r="C32" s="62"/>
      <c r="D32" s="63"/>
      <c r="E32" s="20"/>
      <c r="F32" s="20"/>
      <c r="G32" s="19"/>
    </row>
    <row r="33" spans="1:11" x14ac:dyDescent="0.25">
      <c r="A33" s="61"/>
      <c r="B33" s="62"/>
      <c r="C33" s="62"/>
      <c r="D33" s="63"/>
      <c r="E33" s="20"/>
      <c r="F33" s="20"/>
      <c r="G33" s="21" t="s">
        <v>34</v>
      </c>
      <c r="H33" s="22"/>
      <c r="I33" s="22"/>
      <c r="J33" s="22"/>
      <c r="K33" s="23"/>
    </row>
    <row r="34" spans="1:11" x14ac:dyDescent="0.25">
      <c r="A34" s="61"/>
      <c r="B34" s="62"/>
      <c r="C34" s="62"/>
      <c r="D34" s="63"/>
      <c r="E34" s="20"/>
      <c r="F34" s="20"/>
      <c r="G34" s="24"/>
      <c r="K34" s="25"/>
    </row>
    <row r="35" spans="1:11" ht="23.25" customHeight="1" x14ac:dyDescent="0.25">
      <c r="A35" s="24" t="s">
        <v>9</v>
      </c>
      <c r="B35" s="59" t="s">
        <v>35</v>
      </c>
      <c r="C35" s="59"/>
      <c r="D35" s="60"/>
      <c r="E35" s="18"/>
      <c r="F35" s="18"/>
      <c r="G35" s="26" t="s">
        <v>36</v>
      </c>
      <c r="H35" s="55" t="s">
        <v>37</v>
      </c>
      <c r="I35" s="55"/>
      <c r="J35" s="55"/>
      <c r="K35" s="56"/>
    </row>
    <row r="36" spans="1:11" ht="25.5" customHeight="1" x14ac:dyDescent="0.25">
      <c r="A36" s="26" t="s">
        <v>38</v>
      </c>
      <c r="B36" s="57" t="s">
        <v>35</v>
      </c>
      <c r="C36" s="57"/>
      <c r="D36" s="58"/>
    </row>
  </sheetData>
  <sheetProtection password="CA8F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34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K36"/>
  <sheetViews>
    <sheetView workbookViewId="0">
      <selection activeCell="E3" sqref="E3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140625" customWidth="1"/>
    <col min="11" max="11" width="14.42578125" customWidth="1"/>
  </cols>
  <sheetData>
    <row r="1" spans="1:11" x14ac:dyDescent="0.25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x14ac:dyDescent="0.25">
      <c r="A3" s="2" t="s">
        <v>9</v>
      </c>
      <c r="B3" s="53">
        <f>Summary!E38</f>
        <v>34</v>
      </c>
      <c r="C3" s="54"/>
      <c r="D3" s="49" t="s">
        <v>141</v>
      </c>
      <c r="E3" s="2" t="s">
        <v>11</v>
      </c>
      <c r="F3" s="3"/>
      <c r="G3" s="39">
        <f>Summary!B1</f>
        <v>43772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0" t="s">
        <v>13</v>
      </c>
      <c r="C5" s="50" t="s">
        <v>14</v>
      </c>
      <c r="D5" s="50" t="s">
        <v>15</v>
      </c>
      <c r="E5" s="64" t="s">
        <v>16</v>
      </c>
      <c r="F5" s="64"/>
      <c r="G5" s="64"/>
      <c r="H5" s="64" t="s">
        <v>17</v>
      </c>
      <c r="I5" s="64"/>
      <c r="J5" s="64"/>
      <c r="K5" s="65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>
        <v>43762</v>
      </c>
      <c r="B7" s="28" t="s">
        <v>142</v>
      </c>
      <c r="C7" s="28"/>
      <c r="D7" s="28" t="s">
        <v>143</v>
      </c>
      <c r="E7" s="29" t="s">
        <v>28</v>
      </c>
      <c r="F7" s="29">
        <v>1700</v>
      </c>
      <c r="G7" s="29" t="s">
        <v>29</v>
      </c>
      <c r="H7" s="30">
        <v>1.83</v>
      </c>
      <c r="I7" s="30">
        <v>0.37</v>
      </c>
      <c r="J7" s="10">
        <f>SUM(H7:I7)</f>
        <v>2.2000000000000002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30</v>
      </c>
      <c r="H27" s="12">
        <f>SUM(H7:H26)</f>
        <v>1.83</v>
      </c>
      <c r="I27" s="12">
        <f>SUM(I7:I26)</f>
        <v>0.37</v>
      </c>
      <c r="J27" s="12">
        <f>SUM(J7:J26)</f>
        <v>2.2000000000000002</v>
      </c>
      <c r="K27" s="13">
        <f>SUM(K7:K26)</f>
        <v>0</v>
      </c>
    </row>
    <row r="28" spans="1:11" ht="36" x14ac:dyDescent="0.25">
      <c r="J28" s="14" t="str">
        <f>IF(J27=Summary!B38,"","DOES NOT BALANCE")</f>
        <v/>
      </c>
    </row>
    <row r="29" spans="1:11" x14ac:dyDescent="0.25">
      <c r="A29" s="66" t="s">
        <v>31</v>
      </c>
      <c r="B29" s="66"/>
      <c r="C29" s="66"/>
      <c r="D29" s="66"/>
      <c r="E29" s="67">
        <f>Summary!B2</f>
        <v>43773</v>
      </c>
      <c r="F29" s="67"/>
    </row>
    <row r="31" spans="1:11" x14ac:dyDescent="0.25">
      <c r="A31" s="15" t="s">
        <v>32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1" t="s">
        <v>33</v>
      </c>
      <c r="B32" s="62"/>
      <c r="C32" s="62"/>
      <c r="D32" s="63"/>
      <c r="E32" s="20"/>
      <c r="F32" s="20"/>
      <c r="G32" s="19"/>
    </row>
    <row r="33" spans="1:11" x14ac:dyDescent="0.25">
      <c r="A33" s="61"/>
      <c r="B33" s="62"/>
      <c r="C33" s="62"/>
      <c r="D33" s="63"/>
      <c r="E33" s="20"/>
      <c r="F33" s="20"/>
      <c r="G33" s="21" t="s">
        <v>34</v>
      </c>
      <c r="H33" s="22"/>
      <c r="I33" s="22"/>
      <c r="J33" s="22"/>
      <c r="K33" s="23"/>
    </row>
    <row r="34" spans="1:11" x14ac:dyDescent="0.25">
      <c r="A34" s="61"/>
      <c r="B34" s="62"/>
      <c r="C34" s="62"/>
      <c r="D34" s="63"/>
      <c r="E34" s="20"/>
      <c r="F34" s="20"/>
      <c r="G34" s="24"/>
      <c r="K34" s="25"/>
    </row>
    <row r="35" spans="1:11" ht="23.25" customHeight="1" x14ac:dyDescent="0.25">
      <c r="A35" s="24" t="s">
        <v>9</v>
      </c>
      <c r="B35" s="59" t="s">
        <v>35</v>
      </c>
      <c r="C35" s="59"/>
      <c r="D35" s="60"/>
      <c r="E35" s="18"/>
      <c r="F35" s="18"/>
      <c r="G35" s="26" t="s">
        <v>36</v>
      </c>
      <c r="H35" s="55" t="s">
        <v>37</v>
      </c>
      <c r="I35" s="55"/>
      <c r="J35" s="55"/>
      <c r="K35" s="56"/>
    </row>
    <row r="36" spans="1:11" ht="25.5" customHeight="1" x14ac:dyDescent="0.25">
      <c r="A36" s="26" t="s">
        <v>38</v>
      </c>
      <c r="B36" s="57" t="s">
        <v>35</v>
      </c>
      <c r="C36" s="57"/>
      <c r="D36" s="58"/>
    </row>
  </sheetData>
  <sheetProtection algorithmName="SHA-512" hashValue="s2iNoJ2yLA06UTe0Ukbr1GxicrdSZajBWWFmIlbixNF7G1LqA9znecHTWYwOqjvrDYnKNbTPud4RqsEK2EDO5w==" saltValue="AfYvERQ0SxnffR9rnsIonQ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33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K36"/>
  <sheetViews>
    <sheetView workbookViewId="0">
      <selection activeCell="D3" sqref="D3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28515625" customWidth="1"/>
    <col min="11" max="11" width="14.42578125" customWidth="1"/>
  </cols>
  <sheetData>
    <row r="1" spans="1:11" x14ac:dyDescent="0.25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x14ac:dyDescent="0.25">
      <c r="A3" s="2" t="s">
        <v>9</v>
      </c>
      <c r="B3" s="53">
        <f>Summary!E39</f>
        <v>35</v>
      </c>
      <c r="C3" s="54"/>
      <c r="D3" s="49"/>
      <c r="E3" s="2" t="s">
        <v>11</v>
      </c>
      <c r="F3" s="3"/>
      <c r="G3" s="39">
        <f>Summary!B1</f>
        <v>43772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0" t="s">
        <v>13</v>
      </c>
      <c r="C5" s="50" t="s">
        <v>14</v>
      </c>
      <c r="D5" s="50" t="s">
        <v>15</v>
      </c>
      <c r="E5" s="64" t="s">
        <v>16</v>
      </c>
      <c r="F5" s="64"/>
      <c r="G5" s="64"/>
      <c r="H5" s="64" t="s">
        <v>17</v>
      </c>
      <c r="I5" s="64"/>
      <c r="J5" s="64"/>
      <c r="K5" s="65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IF(J27=Summary!B39,"","DOES NOT BALANCE")</f>
        <v/>
      </c>
    </row>
    <row r="29" spans="1:11" x14ac:dyDescent="0.25">
      <c r="A29" s="66" t="s">
        <v>31</v>
      </c>
      <c r="B29" s="66"/>
      <c r="C29" s="66"/>
      <c r="D29" s="66"/>
      <c r="E29" s="67">
        <f>Summary!B2</f>
        <v>43773</v>
      </c>
      <c r="F29" s="67"/>
    </row>
    <row r="31" spans="1:11" x14ac:dyDescent="0.25">
      <c r="A31" s="15" t="s">
        <v>32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1" t="s">
        <v>33</v>
      </c>
      <c r="B32" s="62"/>
      <c r="C32" s="62"/>
      <c r="D32" s="63"/>
      <c r="E32" s="20"/>
      <c r="F32" s="20"/>
      <c r="G32" s="19"/>
    </row>
    <row r="33" spans="1:11" x14ac:dyDescent="0.25">
      <c r="A33" s="61"/>
      <c r="B33" s="62"/>
      <c r="C33" s="62"/>
      <c r="D33" s="63"/>
      <c r="E33" s="20"/>
      <c r="F33" s="20"/>
      <c r="G33" s="21" t="s">
        <v>34</v>
      </c>
      <c r="H33" s="22"/>
      <c r="I33" s="22"/>
      <c r="J33" s="22"/>
      <c r="K33" s="23"/>
    </row>
    <row r="34" spans="1:11" x14ac:dyDescent="0.25">
      <c r="A34" s="61"/>
      <c r="B34" s="62"/>
      <c r="C34" s="62"/>
      <c r="D34" s="63"/>
      <c r="E34" s="20"/>
      <c r="F34" s="20"/>
      <c r="G34" s="24"/>
      <c r="K34" s="25"/>
    </row>
    <row r="35" spans="1:11" ht="23.25" customHeight="1" x14ac:dyDescent="0.25">
      <c r="A35" s="24" t="s">
        <v>9</v>
      </c>
      <c r="B35" s="59" t="s">
        <v>35</v>
      </c>
      <c r="C35" s="59"/>
      <c r="D35" s="60"/>
      <c r="E35" s="18"/>
      <c r="F35" s="18"/>
      <c r="G35" s="26" t="s">
        <v>36</v>
      </c>
      <c r="H35" s="55" t="s">
        <v>37</v>
      </c>
      <c r="I35" s="55"/>
      <c r="J35" s="55"/>
      <c r="K35" s="56"/>
    </row>
    <row r="36" spans="1:11" ht="25.5" customHeight="1" x14ac:dyDescent="0.25">
      <c r="A36" s="26" t="s">
        <v>38</v>
      </c>
      <c r="B36" s="57" t="s">
        <v>35</v>
      </c>
      <c r="C36" s="57"/>
      <c r="D36" s="58"/>
    </row>
  </sheetData>
  <sheetProtection password="CA8F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32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K36"/>
  <sheetViews>
    <sheetView workbookViewId="0">
      <selection activeCell="D3" sqref="D3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" customWidth="1"/>
    <col min="11" max="11" width="14.42578125" customWidth="1"/>
  </cols>
  <sheetData>
    <row r="1" spans="1:11" x14ac:dyDescent="0.25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x14ac:dyDescent="0.25">
      <c r="A3" s="2" t="s">
        <v>9</v>
      </c>
      <c r="B3" s="53">
        <f>Summary!E40</f>
        <v>36</v>
      </c>
      <c r="C3" s="54"/>
      <c r="D3" s="49"/>
      <c r="E3" s="2" t="s">
        <v>11</v>
      </c>
      <c r="F3" s="3"/>
      <c r="G3" s="39">
        <f>Summary!B1</f>
        <v>43772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0" t="s">
        <v>13</v>
      </c>
      <c r="C5" s="50" t="s">
        <v>14</v>
      </c>
      <c r="D5" s="50" t="s">
        <v>15</v>
      </c>
      <c r="E5" s="64" t="s">
        <v>16</v>
      </c>
      <c r="F5" s="64"/>
      <c r="G5" s="64"/>
      <c r="H5" s="64" t="s">
        <v>17</v>
      </c>
      <c r="I5" s="64"/>
      <c r="J5" s="64"/>
      <c r="K5" s="65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IF(J27=Summary!B40,"","DOES NOT BALANCE")</f>
        <v/>
      </c>
    </row>
    <row r="29" spans="1:11" x14ac:dyDescent="0.25">
      <c r="A29" s="66" t="s">
        <v>31</v>
      </c>
      <c r="B29" s="66"/>
      <c r="C29" s="66"/>
      <c r="D29" s="66"/>
      <c r="E29" s="67">
        <f>Summary!B2</f>
        <v>43773</v>
      </c>
      <c r="F29" s="67"/>
    </row>
    <row r="31" spans="1:11" x14ac:dyDescent="0.25">
      <c r="A31" s="15" t="s">
        <v>32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1" t="s">
        <v>33</v>
      </c>
      <c r="B32" s="62"/>
      <c r="C32" s="62"/>
      <c r="D32" s="63"/>
      <c r="E32" s="20"/>
      <c r="F32" s="20"/>
      <c r="G32" s="19"/>
    </row>
    <row r="33" spans="1:11" x14ac:dyDescent="0.25">
      <c r="A33" s="61"/>
      <c r="B33" s="62"/>
      <c r="C33" s="62"/>
      <c r="D33" s="63"/>
      <c r="E33" s="20"/>
      <c r="F33" s="20"/>
      <c r="G33" s="21" t="s">
        <v>34</v>
      </c>
      <c r="H33" s="22"/>
      <c r="I33" s="22"/>
      <c r="J33" s="22"/>
      <c r="K33" s="23"/>
    </row>
    <row r="34" spans="1:11" x14ac:dyDescent="0.25">
      <c r="A34" s="61"/>
      <c r="B34" s="62"/>
      <c r="C34" s="62"/>
      <c r="D34" s="63"/>
      <c r="E34" s="20"/>
      <c r="F34" s="20"/>
      <c r="G34" s="24"/>
      <c r="K34" s="25"/>
    </row>
    <row r="35" spans="1:11" ht="23.25" customHeight="1" x14ac:dyDescent="0.25">
      <c r="A35" s="24" t="s">
        <v>9</v>
      </c>
      <c r="B35" s="59" t="s">
        <v>35</v>
      </c>
      <c r="C35" s="59"/>
      <c r="D35" s="60"/>
      <c r="E35" s="18"/>
      <c r="F35" s="18"/>
      <c r="G35" s="26" t="s">
        <v>36</v>
      </c>
      <c r="H35" s="55" t="s">
        <v>37</v>
      </c>
      <c r="I35" s="55"/>
      <c r="J35" s="55"/>
      <c r="K35" s="56"/>
    </row>
    <row r="36" spans="1:11" ht="25.5" customHeight="1" x14ac:dyDescent="0.25">
      <c r="A36" s="26" t="s">
        <v>38</v>
      </c>
      <c r="B36" s="57" t="s">
        <v>35</v>
      </c>
      <c r="C36" s="57"/>
      <c r="D36" s="58"/>
    </row>
  </sheetData>
  <sheetProtection password="CA8F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31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K36"/>
  <sheetViews>
    <sheetView workbookViewId="0">
      <selection activeCell="H7" sqref="H7"/>
    </sheetView>
  </sheetViews>
  <sheetFormatPr defaultColWidth="9.140625" defaultRowHeight="15" x14ac:dyDescent="0.25"/>
  <cols>
    <col min="1" max="1" width="10.855468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28515625" customWidth="1"/>
    <col min="11" max="11" width="14.42578125" customWidth="1"/>
  </cols>
  <sheetData>
    <row r="1" spans="1:11" x14ac:dyDescent="0.25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x14ac:dyDescent="0.25">
      <c r="A3" s="2" t="s">
        <v>9</v>
      </c>
      <c r="B3" s="53">
        <f>Summary!E41</f>
        <v>37</v>
      </c>
      <c r="C3" s="54"/>
      <c r="D3" s="49"/>
      <c r="E3" s="2" t="s">
        <v>11</v>
      </c>
      <c r="F3" s="3"/>
      <c r="G3" s="39">
        <f>Summary!B1</f>
        <v>43772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0" t="s">
        <v>13</v>
      </c>
      <c r="C5" s="50" t="s">
        <v>14</v>
      </c>
      <c r="D5" s="50" t="s">
        <v>15</v>
      </c>
      <c r="E5" s="64" t="s">
        <v>16</v>
      </c>
      <c r="F5" s="64"/>
      <c r="G5" s="64"/>
      <c r="H5" s="64" t="s">
        <v>17</v>
      </c>
      <c r="I5" s="64"/>
      <c r="J5" s="64"/>
      <c r="K5" s="65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>
        <v>43779</v>
      </c>
      <c r="B7" s="28" t="s">
        <v>144</v>
      </c>
      <c r="C7" s="28"/>
      <c r="D7" s="28" t="s">
        <v>145</v>
      </c>
      <c r="E7" s="29" t="s">
        <v>49</v>
      </c>
      <c r="F7" s="43" t="s">
        <v>107</v>
      </c>
      <c r="G7" s="43" t="s">
        <v>29</v>
      </c>
      <c r="H7" s="30">
        <v>4.75</v>
      </c>
      <c r="I7" s="30">
        <v>0.95</v>
      </c>
      <c r="J7" s="10">
        <f>SUM(H7:I7)</f>
        <v>5.7</v>
      </c>
      <c r="K7" s="30">
        <v>0.95</v>
      </c>
    </row>
    <row r="8" spans="1:11" x14ac:dyDescent="0.25">
      <c r="A8" s="31" t="s">
        <v>146</v>
      </c>
      <c r="B8" s="32" t="s">
        <v>147</v>
      </c>
      <c r="C8" s="32"/>
      <c r="D8" s="32" t="s">
        <v>148</v>
      </c>
      <c r="E8" s="31" t="s">
        <v>49</v>
      </c>
      <c r="F8" s="45" t="s">
        <v>107</v>
      </c>
      <c r="G8" s="45" t="s">
        <v>29</v>
      </c>
      <c r="H8" s="33">
        <v>7.25</v>
      </c>
      <c r="I8" s="33">
        <v>1.45</v>
      </c>
      <c r="J8" s="10">
        <f t="shared" ref="J8:J26" si="0">SUM(H8:I8)</f>
        <v>8.6999999999999993</v>
      </c>
      <c r="K8" s="33">
        <v>1.45</v>
      </c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30</v>
      </c>
      <c r="H27" s="12">
        <f>SUM(H7:H26)</f>
        <v>12</v>
      </c>
      <c r="I27" s="12">
        <f>SUM(I7:I26)</f>
        <v>2.4</v>
      </c>
      <c r="J27" s="12">
        <f>SUM(J7:J26)</f>
        <v>14.399999999999999</v>
      </c>
      <c r="K27" s="13">
        <f>SUM(K7:K26)</f>
        <v>2.4</v>
      </c>
    </row>
    <row r="28" spans="1:11" ht="36" x14ac:dyDescent="0.25">
      <c r="J28" s="14" t="str">
        <f>IF(J27=Summary!B41,"","DOES NOT BALANCE")</f>
        <v/>
      </c>
    </row>
    <row r="29" spans="1:11" x14ac:dyDescent="0.25">
      <c r="A29" s="66" t="s">
        <v>31</v>
      </c>
      <c r="B29" s="66"/>
      <c r="C29" s="66"/>
      <c r="D29" s="66"/>
      <c r="E29" s="67">
        <f>Summary!B2</f>
        <v>43773</v>
      </c>
      <c r="F29" s="67"/>
    </row>
    <row r="31" spans="1:11" x14ac:dyDescent="0.25">
      <c r="A31" s="15" t="s">
        <v>32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1" t="s">
        <v>33</v>
      </c>
      <c r="B32" s="62"/>
      <c r="C32" s="62"/>
      <c r="D32" s="63"/>
      <c r="E32" s="20"/>
      <c r="F32" s="20"/>
      <c r="G32" s="19"/>
    </row>
    <row r="33" spans="1:11" x14ac:dyDescent="0.25">
      <c r="A33" s="61"/>
      <c r="B33" s="62"/>
      <c r="C33" s="62"/>
      <c r="D33" s="63"/>
      <c r="E33" s="20"/>
      <c r="F33" s="20"/>
      <c r="G33" s="21" t="s">
        <v>34</v>
      </c>
      <c r="H33" s="22"/>
      <c r="I33" s="22"/>
      <c r="J33" s="22"/>
      <c r="K33" s="23"/>
    </row>
    <row r="34" spans="1:11" x14ac:dyDescent="0.25">
      <c r="A34" s="61"/>
      <c r="B34" s="62"/>
      <c r="C34" s="62"/>
      <c r="D34" s="63"/>
      <c r="E34" s="20"/>
      <c r="F34" s="20"/>
      <c r="G34" s="24"/>
      <c r="K34" s="25"/>
    </row>
    <row r="35" spans="1:11" ht="23.25" customHeight="1" x14ac:dyDescent="0.25">
      <c r="A35" s="24" t="s">
        <v>9</v>
      </c>
      <c r="B35" s="59" t="s">
        <v>35</v>
      </c>
      <c r="C35" s="59"/>
      <c r="D35" s="60"/>
      <c r="E35" s="18"/>
      <c r="F35" s="18"/>
      <c r="G35" s="26" t="s">
        <v>36</v>
      </c>
      <c r="H35" s="55" t="s">
        <v>37</v>
      </c>
      <c r="I35" s="55"/>
      <c r="J35" s="55"/>
      <c r="K35" s="56"/>
    </row>
    <row r="36" spans="1:11" ht="25.5" customHeight="1" x14ac:dyDescent="0.25">
      <c r="A36" s="26" t="s">
        <v>38</v>
      </c>
      <c r="B36" s="57" t="s">
        <v>35</v>
      </c>
      <c r="C36" s="57"/>
      <c r="D36" s="58"/>
    </row>
  </sheetData>
  <sheetProtection algorithmName="SHA-512" hashValue="M7woaFEqQuDBBtWtCcBmWO8frjnoDa/niNDnmLR1885sFKmRWoth/a1CyRpCvOvMDVZsj80qeEprSvYZRdUang==" saltValue="1p/lULDtOew4hVQTNzstB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30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K36"/>
  <sheetViews>
    <sheetView workbookViewId="0">
      <selection activeCell="B23" sqref="B23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2" customWidth="1"/>
    <col min="11" max="11" width="14.42578125" customWidth="1"/>
  </cols>
  <sheetData>
    <row r="1" spans="1:11" x14ac:dyDescent="0.25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x14ac:dyDescent="0.25">
      <c r="A3" s="2" t="s">
        <v>9</v>
      </c>
      <c r="B3" s="53">
        <f>Summary!E42</f>
        <v>38</v>
      </c>
      <c r="C3" s="54"/>
      <c r="D3" s="49"/>
      <c r="E3" s="2" t="s">
        <v>11</v>
      </c>
      <c r="F3" s="3"/>
      <c r="G3" s="39">
        <f>Summary!B1</f>
        <v>43772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0" t="s">
        <v>13</v>
      </c>
      <c r="C5" s="50" t="s">
        <v>14</v>
      </c>
      <c r="D5" s="50" t="s">
        <v>15</v>
      </c>
      <c r="E5" s="64" t="s">
        <v>16</v>
      </c>
      <c r="F5" s="64"/>
      <c r="G5" s="64"/>
      <c r="H5" s="64" t="s">
        <v>17</v>
      </c>
      <c r="I5" s="64"/>
      <c r="J5" s="64"/>
      <c r="K5" s="65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IF(J27=Summary!B42,"","DOES NOT BALANCE")</f>
        <v/>
      </c>
    </row>
    <row r="29" spans="1:11" x14ac:dyDescent="0.25">
      <c r="A29" s="66" t="s">
        <v>31</v>
      </c>
      <c r="B29" s="66"/>
      <c r="C29" s="66"/>
      <c r="D29" s="66"/>
      <c r="E29" s="67">
        <f>Summary!B2</f>
        <v>43773</v>
      </c>
      <c r="F29" s="67"/>
    </row>
    <row r="31" spans="1:11" x14ac:dyDescent="0.25">
      <c r="A31" s="15" t="s">
        <v>32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1" t="s">
        <v>33</v>
      </c>
      <c r="B32" s="62"/>
      <c r="C32" s="62"/>
      <c r="D32" s="63"/>
      <c r="E32" s="20"/>
      <c r="F32" s="20"/>
      <c r="G32" s="19"/>
    </row>
    <row r="33" spans="1:11" x14ac:dyDescent="0.25">
      <c r="A33" s="61"/>
      <c r="B33" s="62"/>
      <c r="C33" s="62"/>
      <c r="D33" s="63"/>
      <c r="E33" s="20"/>
      <c r="F33" s="20"/>
      <c r="G33" s="21" t="s">
        <v>34</v>
      </c>
      <c r="H33" s="22"/>
      <c r="I33" s="22"/>
      <c r="J33" s="22"/>
      <c r="K33" s="23"/>
    </row>
    <row r="34" spans="1:11" x14ac:dyDescent="0.25">
      <c r="A34" s="61"/>
      <c r="B34" s="62"/>
      <c r="C34" s="62"/>
      <c r="D34" s="63"/>
      <c r="E34" s="20"/>
      <c r="F34" s="20"/>
      <c r="G34" s="24"/>
      <c r="K34" s="25"/>
    </row>
    <row r="35" spans="1:11" ht="23.25" customHeight="1" x14ac:dyDescent="0.25">
      <c r="A35" s="24" t="s">
        <v>9</v>
      </c>
      <c r="B35" s="59" t="s">
        <v>35</v>
      </c>
      <c r="C35" s="59"/>
      <c r="D35" s="60"/>
      <c r="E35" s="18"/>
      <c r="F35" s="18"/>
      <c r="G35" s="26" t="s">
        <v>36</v>
      </c>
      <c r="H35" s="55" t="s">
        <v>37</v>
      </c>
      <c r="I35" s="55"/>
      <c r="J35" s="55"/>
      <c r="K35" s="56"/>
    </row>
    <row r="36" spans="1:11" ht="25.5" customHeight="1" x14ac:dyDescent="0.25">
      <c r="A36" s="26" t="s">
        <v>38</v>
      </c>
      <c r="B36" s="57" t="s">
        <v>35</v>
      </c>
      <c r="C36" s="57"/>
      <c r="D36" s="58"/>
    </row>
  </sheetData>
  <sheetProtection algorithmName="SHA-512" hashValue="sPVBJFmGHjm109QFGZg71VFz0KyWoLnTBBi6so9TOnQ+DvwdwG5bMEUT5OAyz/enfg6WnFivsMGUU/oUVQG8dA==" saltValue="lQOaXztQkow3e+VpYnRDc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29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36"/>
  <sheetViews>
    <sheetView workbookViewId="0">
      <selection activeCell="D12" sqref="D12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9.28515625" customWidth="1"/>
    <col min="8" max="8" width="10.5703125" bestFit="1" customWidth="1"/>
    <col min="11" max="11" width="14.42578125" customWidth="1"/>
  </cols>
  <sheetData>
    <row r="1" spans="1:11" x14ac:dyDescent="0.25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x14ac:dyDescent="0.25">
      <c r="A3" s="2" t="s">
        <v>9</v>
      </c>
      <c r="B3" s="53">
        <f>Summary!E7</f>
        <v>3</v>
      </c>
      <c r="C3" s="54"/>
      <c r="D3" s="49" t="s">
        <v>50</v>
      </c>
      <c r="E3" s="2" t="s">
        <v>11</v>
      </c>
      <c r="F3" s="3"/>
      <c r="G3" s="39"/>
      <c r="H3" s="39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0" t="s">
        <v>13</v>
      </c>
      <c r="C5" s="50" t="s">
        <v>14</v>
      </c>
      <c r="D5" s="50" t="s">
        <v>15</v>
      </c>
      <c r="E5" s="64" t="s">
        <v>16</v>
      </c>
      <c r="F5" s="64"/>
      <c r="G5" s="64"/>
      <c r="H5" s="64" t="s">
        <v>17</v>
      </c>
      <c r="I5" s="64"/>
      <c r="J5" s="64"/>
      <c r="K5" s="65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38"/>
      <c r="B7" s="32"/>
      <c r="C7" s="32"/>
      <c r="D7" s="32"/>
      <c r="E7" s="31"/>
      <c r="F7" s="31"/>
      <c r="G7" s="31"/>
      <c r="H7" s="33"/>
      <c r="I7" s="33"/>
      <c r="J7" s="10">
        <f t="shared" ref="J7" si="0">SUM(H7:I7)</f>
        <v>0</v>
      </c>
      <c r="K7" s="30"/>
    </row>
    <row r="8" spans="1:11" x14ac:dyDescent="0.25">
      <c r="A8" s="38"/>
      <c r="B8" s="32"/>
      <c r="C8" s="32"/>
      <c r="D8" s="32"/>
      <c r="E8" s="31"/>
      <c r="F8" s="31"/>
      <c r="G8" s="31"/>
      <c r="H8" s="33"/>
      <c r="I8" s="33"/>
      <c r="J8" s="10">
        <f t="shared" ref="J8:J26" si="1">SUM(H8:I8)</f>
        <v>0</v>
      </c>
      <c r="K8" s="33"/>
    </row>
    <row r="9" spans="1:11" x14ac:dyDescent="0.25">
      <c r="A9" s="38"/>
      <c r="B9" s="32"/>
      <c r="C9" s="32"/>
      <c r="D9" s="32"/>
      <c r="E9" s="31"/>
      <c r="F9" s="31"/>
      <c r="G9" s="31"/>
      <c r="H9" s="33"/>
      <c r="I9" s="33"/>
      <c r="J9" s="10">
        <f t="shared" si="1"/>
        <v>0</v>
      </c>
      <c r="K9" s="33"/>
    </row>
    <row r="10" spans="1:11" x14ac:dyDescent="0.25">
      <c r="A10" s="38"/>
      <c r="B10" s="32"/>
      <c r="C10" s="32"/>
      <c r="D10" s="32"/>
      <c r="E10" s="31"/>
      <c r="F10" s="31"/>
      <c r="G10" s="31"/>
      <c r="H10" s="33"/>
      <c r="I10" s="33"/>
      <c r="J10" s="10">
        <f t="shared" si="1"/>
        <v>0</v>
      </c>
      <c r="K10" s="33"/>
    </row>
    <row r="11" spans="1:11" x14ac:dyDescent="0.25">
      <c r="A11" s="38"/>
      <c r="B11" s="32"/>
      <c r="C11" s="32"/>
      <c r="D11" s="32"/>
      <c r="E11" s="31"/>
      <c r="F11" s="31"/>
      <c r="G11" s="31"/>
      <c r="H11" s="33"/>
      <c r="I11" s="33"/>
      <c r="J11" s="10">
        <f t="shared" si="1"/>
        <v>0</v>
      </c>
      <c r="K11" s="33"/>
    </row>
    <row r="12" spans="1:11" x14ac:dyDescent="0.25">
      <c r="A12" s="38"/>
      <c r="B12" s="32"/>
      <c r="C12" s="32"/>
      <c r="D12" s="32"/>
      <c r="E12" s="31"/>
      <c r="F12" s="31"/>
      <c r="G12" s="31"/>
      <c r="H12" s="33"/>
      <c r="I12" s="33"/>
      <c r="J12" s="10">
        <f t="shared" si="1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1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1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1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1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1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1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1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1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1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1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1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1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1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1"/>
        <v>0</v>
      </c>
      <c r="K26" s="33"/>
    </row>
    <row r="27" spans="1:11" ht="15.75" thickBot="1" x14ac:dyDescent="0.3">
      <c r="G27" s="11" t="s">
        <v>30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IF(J27=Summary!B7,"","DOES NOT BALANCE")</f>
        <v/>
      </c>
    </row>
    <row r="29" spans="1:11" x14ac:dyDescent="0.25">
      <c r="A29" s="66" t="s">
        <v>31</v>
      </c>
      <c r="B29" s="66"/>
      <c r="C29" s="66"/>
      <c r="D29" s="66"/>
      <c r="E29" s="67">
        <f>Summary!B2</f>
        <v>43773</v>
      </c>
      <c r="F29" s="68"/>
    </row>
    <row r="31" spans="1:11" x14ac:dyDescent="0.25">
      <c r="A31" s="15" t="s">
        <v>32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1" t="s">
        <v>33</v>
      </c>
      <c r="B32" s="62"/>
      <c r="C32" s="62"/>
      <c r="D32" s="63"/>
      <c r="E32" s="20"/>
      <c r="F32" s="20"/>
      <c r="G32" s="19"/>
    </row>
    <row r="33" spans="1:11" x14ac:dyDescent="0.25">
      <c r="A33" s="61"/>
      <c r="B33" s="62"/>
      <c r="C33" s="62"/>
      <c r="D33" s="63"/>
      <c r="E33" s="20"/>
      <c r="F33" s="20"/>
      <c r="G33" s="21" t="s">
        <v>34</v>
      </c>
      <c r="H33" s="22"/>
      <c r="I33" s="22"/>
      <c r="J33" s="22"/>
      <c r="K33" s="23"/>
    </row>
    <row r="34" spans="1:11" x14ac:dyDescent="0.25">
      <c r="A34" s="61"/>
      <c r="B34" s="62"/>
      <c r="C34" s="62"/>
      <c r="D34" s="63"/>
      <c r="E34" s="20"/>
      <c r="F34" s="20"/>
      <c r="G34" s="24"/>
      <c r="K34" s="25"/>
    </row>
    <row r="35" spans="1:11" ht="23.25" customHeight="1" x14ac:dyDescent="0.25">
      <c r="A35" s="24" t="s">
        <v>9</v>
      </c>
      <c r="B35" s="59" t="s">
        <v>35</v>
      </c>
      <c r="C35" s="59"/>
      <c r="D35" s="60"/>
      <c r="E35" s="18"/>
      <c r="F35" s="18"/>
      <c r="G35" s="26" t="s">
        <v>36</v>
      </c>
      <c r="H35" s="55" t="s">
        <v>37</v>
      </c>
      <c r="I35" s="55"/>
      <c r="J35" s="55"/>
      <c r="K35" s="56"/>
    </row>
    <row r="36" spans="1:11" ht="25.5" customHeight="1" x14ac:dyDescent="0.25">
      <c r="A36" s="26" t="s">
        <v>38</v>
      </c>
      <c r="B36" s="57" t="s">
        <v>35</v>
      </c>
      <c r="C36" s="57"/>
      <c r="D36" s="58"/>
    </row>
  </sheetData>
  <sheetProtection password="CA8F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64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2" orientation="landscape" horizontalDpi="4294967295" verticalDpi="4294967295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K36"/>
  <sheetViews>
    <sheetView workbookViewId="0">
      <selection activeCell="A32" sqref="A32:D34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5703125" customWidth="1"/>
    <col min="11" max="11" width="14.42578125" customWidth="1"/>
  </cols>
  <sheetData>
    <row r="1" spans="1:11" x14ac:dyDescent="0.25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x14ac:dyDescent="0.25">
      <c r="A3" s="2" t="s">
        <v>9</v>
      </c>
      <c r="B3" s="53">
        <f>Summary!E43</f>
        <v>39</v>
      </c>
      <c r="C3" s="54"/>
      <c r="D3" s="49"/>
      <c r="E3" s="2" t="s">
        <v>11</v>
      </c>
      <c r="F3" s="3"/>
      <c r="G3" s="39">
        <f>Summary!B1</f>
        <v>43772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0" t="s">
        <v>13</v>
      </c>
      <c r="C5" s="50" t="s">
        <v>14</v>
      </c>
      <c r="D5" s="50" t="s">
        <v>15</v>
      </c>
      <c r="E5" s="64" t="s">
        <v>16</v>
      </c>
      <c r="F5" s="64"/>
      <c r="G5" s="64"/>
      <c r="H5" s="64" t="s">
        <v>17</v>
      </c>
      <c r="I5" s="64"/>
      <c r="J5" s="64"/>
      <c r="K5" s="65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IF(J27=Summary!B43,"","DOES NOT BALANCE")</f>
        <v/>
      </c>
    </row>
    <row r="29" spans="1:11" x14ac:dyDescent="0.25">
      <c r="A29" s="66" t="s">
        <v>31</v>
      </c>
      <c r="B29" s="66"/>
      <c r="C29" s="66"/>
      <c r="D29" s="66"/>
      <c r="E29" s="67">
        <f>Summary!B2</f>
        <v>43773</v>
      </c>
      <c r="F29" s="67"/>
    </row>
    <row r="31" spans="1:11" x14ac:dyDescent="0.25">
      <c r="A31" s="15" t="s">
        <v>32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1" t="s">
        <v>33</v>
      </c>
      <c r="B32" s="62"/>
      <c r="C32" s="62"/>
      <c r="D32" s="63"/>
      <c r="E32" s="20"/>
      <c r="F32" s="20"/>
      <c r="G32" s="19"/>
    </row>
    <row r="33" spans="1:11" x14ac:dyDescent="0.25">
      <c r="A33" s="61"/>
      <c r="B33" s="62"/>
      <c r="C33" s="62"/>
      <c r="D33" s="63"/>
      <c r="E33" s="20"/>
      <c r="F33" s="20"/>
      <c r="G33" s="21" t="s">
        <v>34</v>
      </c>
      <c r="H33" s="22"/>
      <c r="I33" s="22"/>
      <c r="J33" s="22"/>
      <c r="K33" s="23"/>
    </row>
    <row r="34" spans="1:11" x14ac:dyDescent="0.25">
      <c r="A34" s="61"/>
      <c r="B34" s="62"/>
      <c r="C34" s="62"/>
      <c r="D34" s="63"/>
      <c r="E34" s="20"/>
      <c r="F34" s="20"/>
      <c r="G34" s="24"/>
      <c r="K34" s="25"/>
    </row>
    <row r="35" spans="1:11" ht="23.25" customHeight="1" x14ac:dyDescent="0.25">
      <c r="A35" s="24" t="s">
        <v>9</v>
      </c>
      <c r="B35" s="59" t="s">
        <v>35</v>
      </c>
      <c r="C35" s="59"/>
      <c r="D35" s="60"/>
      <c r="E35" s="18"/>
      <c r="F35" s="18"/>
      <c r="G35" s="26" t="s">
        <v>36</v>
      </c>
      <c r="H35" s="55" t="s">
        <v>37</v>
      </c>
      <c r="I35" s="55"/>
      <c r="J35" s="55"/>
      <c r="K35" s="56"/>
    </row>
    <row r="36" spans="1:11" ht="25.5" customHeight="1" x14ac:dyDescent="0.25">
      <c r="A36" s="26" t="s">
        <v>38</v>
      </c>
      <c r="B36" s="57" t="s">
        <v>35</v>
      </c>
      <c r="C36" s="57"/>
      <c r="D36" s="58"/>
    </row>
  </sheetData>
  <sheetProtection algorithmName="SHA-512" hashValue="vzB10lzSEFI4aNvPezAljNoJp7Sp89+dzELtwaZEdlRx5IOGTa29jbB43ZgJN77Ta0jwc65dWWBBAqT8Uvw1hA==" saltValue="JgWtPe5luunhRM2Ae0sFRQ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28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K36"/>
  <sheetViews>
    <sheetView workbookViewId="0">
      <selection activeCell="D7" sqref="D7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2.140625" customWidth="1"/>
    <col min="11" max="11" width="14.42578125" customWidth="1"/>
  </cols>
  <sheetData>
    <row r="1" spans="1:11" x14ac:dyDescent="0.25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x14ac:dyDescent="0.25">
      <c r="A3" s="2" t="s">
        <v>9</v>
      </c>
      <c r="B3" s="53">
        <f>Summary!E44</f>
        <v>40</v>
      </c>
      <c r="C3" s="54"/>
      <c r="D3" s="49" t="s">
        <v>149</v>
      </c>
      <c r="E3" s="2" t="s">
        <v>11</v>
      </c>
      <c r="F3" s="3"/>
      <c r="G3" s="39">
        <f>Summary!B1</f>
        <v>43772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0" t="s">
        <v>13</v>
      </c>
      <c r="C5" s="50" t="s">
        <v>14</v>
      </c>
      <c r="D5" s="50" t="s">
        <v>15</v>
      </c>
      <c r="E5" s="64" t="s">
        <v>16</v>
      </c>
      <c r="F5" s="64"/>
      <c r="G5" s="64"/>
      <c r="H5" s="64" t="s">
        <v>17</v>
      </c>
      <c r="I5" s="64"/>
      <c r="J5" s="64"/>
      <c r="K5" s="65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IF(J27=Summary!B44,"","DOES NOT BALANCE")</f>
        <v/>
      </c>
    </row>
    <row r="29" spans="1:11" x14ac:dyDescent="0.25">
      <c r="A29" s="66" t="s">
        <v>31</v>
      </c>
      <c r="B29" s="66"/>
      <c r="C29" s="66"/>
      <c r="D29" s="66"/>
      <c r="E29" s="67">
        <f>Summary!B2</f>
        <v>43773</v>
      </c>
      <c r="F29" s="67"/>
    </row>
    <row r="31" spans="1:11" x14ac:dyDescent="0.25">
      <c r="A31" s="15" t="s">
        <v>32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1" t="s">
        <v>33</v>
      </c>
      <c r="B32" s="62"/>
      <c r="C32" s="62"/>
      <c r="D32" s="63"/>
      <c r="E32" s="20"/>
      <c r="F32" s="20"/>
      <c r="G32" s="19"/>
    </row>
    <row r="33" spans="1:11" x14ac:dyDescent="0.25">
      <c r="A33" s="61"/>
      <c r="B33" s="62"/>
      <c r="C33" s="62"/>
      <c r="D33" s="63"/>
      <c r="E33" s="20"/>
      <c r="F33" s="20"/>
      <c r="G33" s="21" t="s">
        <v>34</v>
      </c>
      <c r="H33" s="22"/>
      <c r="I33" s="22"/>
      <c r="J33" s="22"/>
      <c r="K33" s="23"/>
    </row>
    <row r="34" spans="1:11" x14ac:dyDescent="0.25">
      <c r="A34" s="61"/>
      <c r="B34" s="62"/>
      <c r="C34" s="62"/>
      <c r="D34" s="63"/>
      <c r="E34" s="20"/>
      <c r="F34" s="20"/>
      <c r="G34" s="24"/>
      <c r="K34" s="25"/>
    </row>
    <row r="35" spans="1:11" ht="23.25" customHeight="1" x14ac:dyDescent="0.25">
      <c r="A35" s="24" t="s">
        <v>9</v>
      </c>
      <c r="B35" s="59" t="s">
        <v>35</v>
      </c>
      <c r="C35" s="59"/>
      <c r="D35" s="60"/>
      <c r="E35" s="18"/>
      <c r="F35" s="18"/>
      <c r="G35" s="26" t="s">
        <v>36</v>
      </c>
      <c r="H35" s="55" t="s">
        <v>37</v>
      </c>
      <c r="I35" s="55"/>
      <c r="J35" s="55"/>
      <c r="K35" s="56"/>
    </row>
    <row r="36" spans="1:11" ht="25.5" customHeight="1" x14ac:dyDescent="0.25">
      <c r="A36" s="26" t="s">
        <v>38</v>
      </c>
      <c r="B36" s="57" t="s">
        <v>35</v>
      </c>
      <c r="C36" s="57"/>
      <c r="D36" s="58"/>
    </row>
  </sheetData>
  <sheetProtection algorithmName="SHA-512" hashValue="/BbyfrOQ64b1BK+0gh1xZSSRcDwvFuUsKxhM3ZooCvqgEYx37eVHSYUJqqCntk8maFazirh5kzMOLEoyEfZQ/A==" saltValue="lzmNlbgpKecGSxSZ10Rz9Q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27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A1:K36"/>
  <sheetViews>
    <sheetView workbookViewId="0">
      <selection sqref="A1:K1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5703125" customWidth="1"/>
    <col min="11" max="11" width="14.42578125" customWidth="1"/>
  </cols>
  <sheetData>
    <row r="1" spans="1:11" x14ac:dyDescent="0.25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x14ac:dyDescent="0.25">
      <c r="A3" s="2" t="s">
        <v>9</v>
      </c>
      <c r="B3" s="53">
        <f>Summary!E45</f>
        <v>41</v>
      </c>
      <c r="C3" s="54"/>
      <c r="D3" s="49" t="s">
        <v>150</v>
      </c>
      <c r="E3" s="2" t="s">
        <v>11</v>
      </c>
      <c r="F3" s="3"/>
      <c r="G3" s="39">
        <f>Summary!B1</f>
        <v>43772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0" t="s">
        <v>13</v>
      </c>
      <c r="C5" s="50" t="s">
        <v>14</v>
      </c>
      <c r="D5" s="50" t="s">
        <v>15</v>
      </c>
      <c r="E5" s="64" t="s">
        <v>16</v>
      </c>
      <c r="F5" s="64"/>
      <c r="G5" s="64"/>
      <c r="H5" s="64" t="s">
        <v>17</v>
      </c>
      <c r="I5" s="64"/>
      <c r="J5" s="64"/>
      <c r="K5" s="65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IF(J27=Summary!B45,"","DOES NOT BALANCE")</f>
        <v/>
      </c>
    </row>
    <row r="29" spans="1:11" x14ac:dyDescent="0.25">
      <c r="A29" s="66" t="s">
        <v>31</v>
      </c>
      <c r="B29" s="66"/>
      <c r="C29" s="66"/>
      <c r="D29" s="66"/>
      <c r="E29" s="67">
        <f>Summary!B2</f>
        <v>43773</v>
      </c>
      <c r="F29" s="67"/>
    </row>
    <row r="31" spans="1:11" x14ac:dyDescent="0.25">
      <c r="A31" s="15" t="s">
        <v>32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1" t="s">
        <v>33</v>
      </c>
      <c r="B32" s="62"/>
      <c r="C32" s="62"/>
      <c r="D32" s="63"/>
      <c r="E32" s="20"/>
      <c r="F32" s="20"/>
      <c r="G32" s="19"/>
    </row>
    <row r="33" spans="1:11" x14ac:dyDescent="0.25">
      <c r="A33" s="61"/>
      <c r="B33" s="62"/>
      <c r="C33" s="62"/>
      <c r="D33" s="63"/>
      <c r="E33" s="20"/>
      <c r="F33" s="20"/>
      <c r="G33" s="21" t="s">
        <v>34</v>
      </c>
      <c r="H33" s="22"/>
      <c r="I33" s="22"/>
      <c r="J33" s="22"/>
      <c r="K33" s="23"/>
    </row>
    <row r="34" spans="1:11" x14ac:dyDescent="0.25">
      <c r="A34" s="61"/>
      <c r="B34" s="62"/>
      <c r="C34" s="62"/>
      <c r="D34" s="63"/>
      <c r="E34" s="20"/>
      <c r="F34" s="20"/>
      <c r="G34" s="24"/>
      <c r="K34" s="25"/>
    </row>
    <row r="35" spans="1:11" ht="23.25" customHeight="1" x14ac:dyDescent="0.25">
      <c r="A35" s="24" t="s">
        <v>9</v>
      </c>
      <c r="B35" s="59" t="s">
        <v>35</v>
      </c>
      <c r="C35" s="59"/>
      <c r="D35" s="60"/>
      <c r="E35" s="18"/>
      <c r="F35" s="18"/>
      <c r="G35" s="26" t="s">
        <v>36</v>
      </c>
      <c r="H35" s="55" t="s">
        <v>37</v>
      </c>
      <c r="I35" s="55"/>
      <c r="J35" s="55"/>
      <c r="K35" s="56"/>
    </row>
    <row r="36" spans="1:11" ht="25.5" customHeight="1" x14ac:dyDescent="0.25">
      <c r="A36" s="26" t="s">
        <v>38</v>
      </c>
      <c r="B36" s="57" t="s">
        <v>35</v>
      </c>
      <c r="C36" s="57"/>
      <c r="D36" s="58"/>
    </row>
  </sheetData>
  <sheetProtection algorithmName="SHA-512" hashValue="CD9zQwRwHcZjLSUaTsBau82Vbl8wGhsxNhi0rX8Fehr0pRg4sJzOSPH0Qh9n3xWZwtqKm45BBQ+ek6AHGYIG4w==" saltValue="XU9TaacnggYvBkaGNC+GFA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26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K36"/>
  <sheetViews>
    <sheetView workbookViewId="0">
      <selection sqref="A1:K1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85546875" customWidth="1"/>
    <col min="11" max="11" width="14.42578125" customWidth="1"/>
  </cols>
  <sheetData>
    <row r="1" spans="1:11" x14ac:dyDescent="0.25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x14ac:dyDescent="0.25">
      <c r="A3" s="2" t="s">
        <v>9</v>
      </c>
      <c r="B3" s="53">
        <f>Summary!E46</f>
        <v>42</v>
      </c>
      <c r="C3" s="54"/>
      <c r="D3" s="49" t="s">
        <v>151</v>
      </c>
      <c r="E3" s="2" t="s">
        <v>11</v>
      </c>
      <c r="F3" s="3"/>
      <c r="G3" s="39">
        <f>Summary!B1</f>
        <v>43772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0" t="s">
        <v>13</v>
      </c>
      <c r="C5" s="50" t="s">
        <v>14</v>
      </c>
      <c r="D5" s="50" t="s">
        <v>15</v>
      </c>
      <c r="E5" s="64" t="s">
        <v>16</v>
      </c>
      <c r="F5" s="64"/>
      <c r="G5" s="64"/>
      <c r="H5" s="64" t="s">
        <v>17</v>
      </c>
      <c r="I5" s="64"/>
      <c r="J5" s="64"/>
      <c r="K5" s="65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IF(J27=Summary!B46,"","DOES NOT BALANCE")</f>
        <v/>
      </c>
    </row>
    <row r="29" spans="1:11" x14ac:dyDescent="0.25">
      <c r="A29" s="66" t="s">
        <v>31</v>
      </c>
      <c r="B29" s="66"/>
      <c r="C29" s="66"/>
      <c r="D29" s="66"/>
      <c r="E29" s="67">
        <f>Summary!B2</f>
        <v>43773</v>
      </c>
      <c r="F29" s="67"/>
    </row>
    <row r="31" spans="1:11" x14ac:dyDescent="0.25">
      <c r="A31" s="15" t="s">
        <v>32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1" t="s">
        <v>33</v>
      </c>
      <c r="B32" s="62"/>
      <c r="C32" s="62"/>
      <c r="D32" s="63"/>
      <c r="E32" s="20"/>
      <c r="F32" s="20"/>
      <c r="G32" s="19"/>
    </row>
    <row r="33" spans="1:11" x14ac:dyDescent="0.25">
      <c r="A33" s="61"/>
      <c r="B33" s="62"/>
      <c r="C33" s="62"/>
      <c r="D33" s="63"/>
      <c r="E33" s="20"/>
      <c r="F33" s="20"/>
      <c r="G33" s="21" t="s">
        <v>34</v>
      </c>
      <c r="H33" s="22"/>
      <c r="I33" s="22"/>
      <c r="J33" s="22"/>
      <c r="K33" s="23"/>
    </row>
    <row r="34" spans="1:11" x14ac:dyDescent="0.25">
      <c r="A34" s="61"/>
      <c r="B34" s="62"/>
      <c r="C34" s="62"/>
      <c r="D34" s="63"/>
      <c r="E34" s="20"/>
      <c r="F34" s="20"/>
      <c r="G34" s="24"/>
      <c r="K34" s="25"/>
    </row>
    <row r="35" spans="1:11" ht="23.25" customHeight="1" x14ac:dyDescent="0.25">
      <c r="A35" s="24" t="s">
        <v>9</v>
      </c>
      <c r="B35" s="59" t="s">
        <v>35</v>
      </c>
      <c r="C35" s="59"/>
      <c r="D35" s="60"/>
      <c r="E35" s="18"/>
      <c r="F35" s="18"/>
      <c r="G35" s="26" t="s">
        <v>36</v>
      </c>
      <c r="H35" s="55" t="s">
        <v>37</v>
      </c>
      <c r="I35" s="55"/>
      <c r="J35" s="55"/>
      <c r="K35" s="56"/>
    </row>
    <row r="36" spans="1:11" ht="25.5" customHeight="1" x14ac:dyDescent="0.25">
      <c r="A36" s="26" t="s">
        <v>38</v>
      </c>
      <c r="B36" s="57" t="s">
        <v>35</v>
      </c>
      <c r="C36" s="57"/>
      <c r="D36" s="58"/>
    </row>
  </sheetData>
  <sheetProtection algorithmName="SHA-512" hashValue="0owKwQS0xkMCuLQALlQBgWnvAQ8BaFHqZwgFV1sXwRnbUP8wf62WZqUBxx99iAG0OZh7FKUkiBicnK8ji2njog==" saltValue="5rjEGAJYCJh1et4KYpnu5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25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K36"/>
  <sheetViews>
    <sheetView workbookViewId="0">
      <selection activeCell="B7" sqref="B7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140625" customWidth="1"/>
    <col min="11" max="11" width="14.42578125" customWidth="1"/>
  </cols>
  <sheetData>
    <row r="1" spans="1:11" x14ac:dyDescent="0.25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x14ac:dyDescent="0.25">
      <c r="A3" s="2" t="s">
        <v>9</v>
      </c>
      <c r="B3" s="53">
        <f>Summary!E47</f>
        <v>43</v>
      </c>
      <c r="C3" s="54"/>
      <c r="D3" s="49" t="s">
        <v>152</v>
      </c>
      <c r="E3" s="2" t="s">
        <v>11</v>
      </c>
      <c r="F3" s="3"/>
      <c r="G3" s="39">
        <f>Summary!B1</f>
        <v>43772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0" t="s">
        <v>13</v>
      </c>
      <c r="C5" s="50" t="s">
        <v>14</v>
      </c>
      <c r="D5" s="50" t="s">
        <v>15</v>
      </c>
      <c r="E5" s="64" t="s">
        <v>16</v>
      </c>
      <c r="F5" s="64"/>
      <c r="G5" s="64"/>
      <c r="H5" s="64" t="s">
        <v>17</v>
      </c>
      <c r="I5" s="64"/>
      <c r="J5" s="64"/>
      <c r="K5" s="65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/>
      <c r="B7" s="28"/>
      <c r="C7" s="28"/>
      <c r="D7" s="28"/>
      <c r="E7" s="29"/>
      <c r="F7" s="43"/>
      <c r="G7" s="29"/>
      <c r="H7" s="30"/>
      <c r="I7" s="30"/>
      <c r="J7" s="10">
        <f>SUM(H7:I7)</f>
        <v>0</v>
      </c>
      <c r="K7" s="30"/>
    </row>
    <row r="8" spans="1:11" x14ac:dyDescent="0.25">
      <c r="A8" s="38"/>
      <c r="B8" s="32"/>
      <c r="C8" s="32"/>
      <c r="D8" s="32"/>
      <c r="E8" s="31"/>
      <c r="F8" s="45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8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8"/>
      <c r="B10" s="32"/>
      <c r="C10" s="32"/>
      <c r="D10" s="32"/>
      <c r="E10" s="31"/>
      <c r="F10" s="45"/>
      <c r="G10" s="31"/>
      <c r="H10" s="33"/>
      <c r="I10" s="33"/>
      <c r="J10" s="10">
        <f t="shared" si="0"/>
        <v>0</v>
      </c>
      <c r="K10" s="33"/>
    </row>
    <row r="11" spans="1:11" x14ac:dyDescent="0.25">
      <c r="A11" s="38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8"/>
      <c r="B12" s="32"/>
      <c r="C12" s="32"/>
      <c r="D12" s="32"/>
      <c r="E12" s="31"/>
      <c r="F12" s="45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IF(J27=Summary!B47,"","DOES NOT BALANCE")</f>
        <v/>
      </c>
    </row>
    <row r="29" spans="1:11" x14ac:dyDescent="0.25">
      <c r="A29" s="66" t="s">
        <v>31</v>
      </c>
      <c r="B29" s="66"/>
      <c r="C29" s="66"/>
      <c r="D29" s="66"/>
      <c r="E29" s="67">
        <f>Summary!B2</f>
        <v>43773</v>
      </c>
      <c r="F29" s="67"/>
    </row>
    <row r="31" spans="1:11" x14ac:dyDescent="0.25">
      <c r="A31" s="15" t="s">
        <v>32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1" t="s">
        <v>33</v>
      </c>
      <c r="B32" s="62"/>
      <c r="C32" s="62"/>
      <c r="D32" s="63"/>
      <c r="E32" s="20"/>
      <c r="F32" s="20"/>
      <c r="G32" s="19"/>
    </row>
    <row r="33" spans="1:11" x14ac:dyDescent="0.25">
      <c r="A33" s="61"/>
      <c r="B33" s="62"/>
      <c r="C33" s="62"/>
      <c r="D33" s="63"/>
      <c r="E33" s="20"/>
      <c r="F33" s="20"/>
      <c r="G33" s="21" t="s">
        <v>34</v>
      </c>
      <c r="H33" s="22"/>
      <c r="I33" s="22"/>
      <c r="J33" s="22"/>
      <c r="K33" s="23"/>
    </row>
    <row r="34" spans="1:11" x14ac:dyDescent="0.25">
      <c r="A34" s="61"/>
      <c r="B34" s="62"/>
      <c r="C34" s="62"/>
      <c r="D34" s="63"/>
      <c r="E34" s="20"/>
      <c r="F34" s="20"/>
      <c r="G34" s="24"/>
      <c r="K34" s="25"/>
    </row>
    <row r="35" spans="1:11" ht="23.25" customHeight="1" x14ac:dyDescent="0.25">
      <c r="A35" s="24" t="s">
        <v>9</v>
      </c>
      <c r="B35" s="59" t="s">
        <v>35</v>
      </c>
      <c r="C35" s="59"/>
      <c r="D35" s="60"/>
      <c r="E35" s="18"/>
      <c r="F35" s="18"/>
      <c r="G35" s="26" t="s">
        <v>36</v>
      </c>
      <c r="H35" s="55" t="s">
        <v>37</v>
      </c>
      <c r="I35" s="55"/>
      <c r="J35" s="55"/>
      <c r="K35" s="56"/>
    </row>
    <row r="36" spans="1:11" ht="25.5" customHeight="1" x14ac:dyDescent="0.25">
      <c r="A36" s="26" t="s">
        <v>38</v>
      </c>
      <c r="B36" s="57" t="s">
        <v>35</v>
      </c>
      <c r="C36" s="57"/>
      <c r="D36" s="58"/>
    </row>
  </sheetData>
  <sheetProtection algorithmName="SHA-512" hashValue="boxt39CagM26ugHwCUbOaiBoKMnFZAsCyUCcQizOPsdKexORUhB5gsoQ68atmc7h9a2PRROCmOFDMkAGcQPOpA==" saltValue="PEEm/pSGYAx33X8upCWDug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24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0" orientation="landscape" horizontalDpi="4294967295" verticalDpi="4294967295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A1:K36"/>
  <sheetViews>
    <sheetView workbookViewId="0">
      <selection sqref="A1:K1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" customWidth="1"/>
    <col min="11" max="11" width="14.42578125" customWidth="1"/>
  </cols>
  <sheetData>
    <row r="1" spans="1:11" x14ac:dyDescent="0.25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x14ac:dyDescent="0.25">
      <c r="A3" s="2" t="s">
        <v>9</v>
      </c>
      <c r="B3" s="53">
        <f>Summary!E48</f>
        <v>44</v>
      </c>
      <c r="C3" s="54"/>
      <c r="D3" s="49" t="s">
        <v>153</v>
      </c>
      <c r="E3" s="2" t="s">
        <v>11</v>
      </c>
      <c r="F3" s="3"/>
      <c r="G3" s="39">
        <f>Summary!B1</f>
        <v>43772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0" t="s">
        <v>13</v>
      </c>
      <c r="C5" s="50" t="s">
        <v>14</v>
      </c>
      <c r="D5" s="50" t="s">
        <v>15</v>
      </c>
      <c r="E5" s="64" t="s">
        <v>16</v>
      </c>
      <c r="F5" s="64"/>
      <c r="G5" s="64"/>
      <c r="H5" s="64" t="s">
        <v>17</v>
      </c>
      <c r="I5" s="64"/>
      <c r="J5" s="64"/>
      <c r="K5" s="65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IF(J27=Summary!B48,"","DOES NOT BALANCE")</f>
        <v/>
      </c>
    </row>
    <row r="29" spans="1:11" x14ac:dyDescent="0.25">
      <c r="A29" s="66" t="s">
        <v>31</v>
      </c>
      <c r="B29" s="66"/>
      <c r="C29" s="66"/>
      <c r="D29" s="66"/>
      <c r="E29" s="67">
        <f>Summary!B2</f>
        <v>43773</v>
      </c>
      <c r="F29" s="67"/>
    </row>
    <row r="31" spans="1:11" x14ac:dyDescent="0.25">
      <c r="A31" s="15" t="s">
        <v>32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1" t="s">
        <v>33</v>
      </c>
      <c r="B32" s="62"/>
      <c r="C32" s="62"/>
      <c r="D32" s="63"/>
      <c r="E32" s="20"/>
      <c r="F32" s="20"/>
      <c r="G32" s="19"/>
    </row>
    <row r="33" spans="1:11" x14ac:dyDescent="0.25">
      <c r="A33" s="61"/>
      <c r="B33" s="62"/>
      <c r="C33" s="62"/>
      <c r="D33" s="63"/>
      <c r="E33" s="20"/>
      <c r="F33" s="20"/>
      <c r="G33" s="21" t="s">
        <v>34</v>
      </c>
      <c r="H33" s="22"/>
      <c r="I33" s="22"/>
      <c r="J33" s="22"/>
      <c r="K33" s="23"/>
    </row>
    <row r="34" spans="1:11" x14ac:dyDescent="0.25">
      <c r="A34" s="61"/>
      <c r="B34" s="62"/>
      <c r="C34" s="62"/>
      <c r="D34" s="63"/>
      <c r="E34" s="20"/>
      <c r="F34" s="20"/>
      <c r="G34" s="24"/>
      <c r="K34" s="25"/>
    </row>
    <row r="35" spans="1:11" ht="23.25" customHeight="1" x14ac:dyDescent="0.25">
      <c r="A35" s="24" t="s">
        <v>9</v>
      </c>
      <c r="B35" s="59" t="s">
        <v>35</v>
      </c>
      <c r="C35" s="59"/>
      <c r="D35" s="60"/>
      <c r="E35" s="18"/>
      <c r="F35" s="18"/>
      <c r="G35" s="26" t="s">
        <v>36</v>
      </c>
      <c r="H35" s="55" t="s">
        <v>37</v>
      </c>
      <c r="I35" s="55"/>
      <c r="J35" s="55"/>
      <c r="K35" s="56"/>
    </row>
    <row r="36" spans="1:11" ht="25.5" customHeight="1" x14ac:dyDescent="0.25">
      <c r="A36" s="26" t="s">
        <v>38</v>
      </c>
      <c r="B36" s="57" t="s">
        <v>35</v>
      </c>
      <c r="C36" s="57"/>
      <c r="D36" s="58"/>
    </row>
  </sheetData>
  <sheetProtection algorithmName="SHA-512" hashValue="bjrIcy/VSf86uZ27eU3NVyL81ap1Kg55nfI+4KTKFG8jvUFrh3PLSVo32RPQUJLM+0NJBbjLQQBEkxnxr3q1RQ==" saltValue="inJ6xzyl9B+2FIoALTErQA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23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A1:K36"/>
  <sheetViews>
    <sheetView workbookViewId="0">
      <selection activeCell="D10" sqref="D10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0.85546875" customWidth="1"/>
    <col min="11" max="11" width="14.42578125" customWidth="1"/>
  </cols>
  <sheetData>
    <row r="1" spans="1:11" x14ac:dyDescent="0.25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x14ac:dyDescent="0.25">
      <c r="A3" s="2" t="s">
        <v>9</v>
      </c>
      <c r="B3" s="53">
        <f>Summary!E49</f>
        <v>45</v>
      </c>
      <c r="C3" s="54"/>
      <c r="D3" s="49" t="s">
        <v>154</v>
      </c>
      <c r="E3" s="2" t="s">
        <v>11</v>
      </c>
      <c r="F3" s="3"/>
      <c r="G3" s="39">
        <f>Summary!B1</f>
        <v>43772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0" t="s">
        <v>13</v>
      </c>
      <c r="C5" s="50" t="s">
        <v>14</v>
      </c>
      <c r="D5" s="50" t="s">
        <v>15</v>
      </c>
      <c r="E5" s="64" t="s">
        <v>16</v>
      </c>
      <c r="F5" s="64"/>
      <c r="G5" s="64"/>
      <c r="H5" s="64" t="s">
        <v>17</v>
      </c>
      <c r="I5" s="64"/>
      <c r="J5" s="64"/>
      <c r="K5" s="65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IF(J27=Summary!B49,"","DOES NOT BALANCE")</f>
        <v/>
      </c>
    </row>
    <row r="29" spans="1:11" x14ac:dyDescent="0.25">
      <c r="A29" s="66" t="s">
        <v>31</v>
      </c>
      <c r="B29" s="66"/>
      <c r="C29" s="66"/>
      <c r="D29" s="66"/>
      <c r="E29" s="67">
        <f>Summary!B2</f>
        <v>43773</v>
      </c>
      <c r="F29" s="67"/>
    </row>
    <row r="31" spans="1:11" x14ac:dyDescent="0.25">
      <c r="A31" s="15" t="s">
        <v>32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1" t="s">
        <v>33</v>
      </c>
      <c r="B32" s="62"/>
      <c r="C32" s="62"/>
      <c r="D32" s="63"/>
      <c r="E32" s="20"/>
      <c r="F32" s="20"/>
      <c r="G32" s="19"/>
    </row>
    <row r="33" spans="1:11" x14ac:dyDescent="0.25">
      <c r="A33" s="61"/>
      <c r="B33" s="62"/>
      <c r="C33" s="62"/>
      <c r="D33" s="63"/>
      <c r="E33" s="20"/>
      <c r="F33" s="20"/>
      <c r="G33" s="21" t="s">
        <v>34</v>
      </c>
      <c r="H33" s="22"/>
      <c r="I33" s="22"/>
      <c r="J33" s="22"/>
      <c r="K33" s="23"/>
    </row>
    <row r="34" spans="1:11" x14ac:dyDescent="0.25">
      <c r="A34" s="61"/>
      <c r="B34" s="62"/>
      <c r="C34" s="62"/>
      <c r="D34" s="63"/>
      <c r="E34" s="20"/>
      <c r="F34" s="20"/>
      <c r="G34" s="24"/>
      <c r="K34" s="25"/>
    </row>
    <row r="35" spans="1:11" ht="23.25" customHeight="1" x14ac:dyDescent="0.25">
      <c r="A35" s="24" t="s">
        <v>9</v>
      </c>
      <c r="B35" s="59" t="s">
        <v>35</v>
      </c>
      <c r="C35" s="59"/>
      <c r="D35" s="60"/>
      <c r="E35" s="18"/>
      <c r="F35" s="18"/>
      <c r="G35" s="26" t="s">
        <v>36</v>
      </c>
      <c r="H35" s="55" t="s">
        <v>37</v>
      </c>
      <c r="I35" s="55"/>
      <c r="J35" s="55"/>
      <c r="K35" s="56"/>
    </row>
    <row r="36" spans="1:11" ht="25.5" customHeight="1" x14ac:dyDescent="0.25">
      <c r="A36" s="26" t="s">
        <v>38</v>
      </c>
      <c r="B36" s="57" t="s">
        <v>35</v>
      </c>
      <c r="C36" s="57"/>
      <c r="D36" s="58"/>
    </row>
  </sheetData>
  <sheetProtection algorithmName="SHA-512" hashValue="jtCAklnStHV4jWWiHLTVIQy2K65wR9bAanJrx5BTepa4PJwoy4k73Iy/lywowRuDS+O5Quv46i6nC9xBTYqN4Q==" saltValue="dJ2H/GPuo72An+QDpSvPeg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22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pageSetUpPr fitToPage="1"/>
  </sheetPr>
  <dimension ref="A1:K36"/>
  <sheetViews>
    <sheetView topLeftCell="A6" workbookViewId="0">
      <selection activeCell="F7" sqref="F7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140625" customWidth="1"/>
    <col min="11" max="11" width="14.42578125" customWidth="1"/>
  </cols>
  <sheetData>
    <row r="1" spans="1:11" x14ac:dyDescent="0.25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x14ac:dyDescent="0.25">
      <c r="A3" s="2" t="s">
        <v>9</v>
      </c>
      <c r="B3" s="53">
        <f>Summary!E50</f>
        <v>46</v>
      </c>
      <c r="C3" s="54"/>
      <c r="D3" s="49" t="s">
        <v>155</v>
      </c>
      <c r="E3" s="2" t="s">
        <v>11</v>
      </c>
      <c r="F3" s="3"/>
      <c r="G3" s="39">
        <f>Summary!B1</f>
        <v>43772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0" t="s">
        <v>13</v>
      </c>
      <c r="C5" s="50" t="s">
        <v>14</v>
      </c>
      <c r="D5" s="50" t="s">
        <v>15</v>
      </c>
      <c r="E5" s="64" t="s">
        <v>16</v>
      </c>
      <c r="F5" s="64"/>
      <c r="G5" s="64"/>
      <c r="H5" s="64" t="s">
        <v>17</v>
      </c>
      <c r="I5" s="64"/>
      <c r="J5" s="64"/>
      <c r="K5" s="65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 t="s">
        <v>156</v>
      </c>
      <c r="B7" s="28" t="s">
        <v>157</v>
      </c>
      <c r="C7" s="28"/>
      <c r="D7" s="28" t="s">
        <v>158</v>
      </c>
      <c r="E7" s="29" t="s">
        <v>159</v>
      </c>
      <c r="F7" s="43" t="s">
        <v>107</v>
      </c>
      <c r="G7" s="29" t="s">
        <v>108</v>
      </c>
      <c r="H7" s="30">
        <v>12.5</v>
      </c>
      <c r="I7" s="30">
        <v>2.5</v>
      </c>
      <c r="J7" s="10">
        <f>SUM(H7:I7)</f>
        <v>15</v>
      </c>
      <c r="K7" s="30"/>
    </row>
    <row r="8" spans="1:11" x14ac:dyDescent="0.25">
      <c r="A8" s="31" t="s">
        <v>160</v>
      </c>
      <c r="B8" s="32" t="s">
        <v>161</v>
      </c>
      <c r="C8" s="32"/>
      <c r="D8" s="32" t="s">
        <v>162</v>
      </c>
      <c r="E8" s="31" t="s">
        <v>159</v>
      </c>
      <c r="F8" s="45">
        <v>125</v>
      </c>
      <c r="G8" s="31" t="s">
        <v>108</v>
      </c>
      <c r="H8" s="33">
        <v>5.76</v>
      </c>
      <c r="I8" s="33">
        <v>1.1399999999999999</v>
      </c>
      <c r="J8" s="10">
        <f t="shared" ref="J8:J26" si="0">SUM(H8:I8)</f>
        <v>6.8999999999999995</v>
      </c>
      <c r="K8" s="33"/>
    </row>
    <row r="9" spans="1:11" x14ac:dyDescent="0.25">
      <c r="A9" s="31" t="s">
        <v>160</v>
      </c>
      <c r="B9" s="32" t="s">
        <v>163</v>
      </c>
      <c r="C9" s="32"/>
      <c r="D9" s="32" t="s">
        <v>164</v>
      </c>
      <c r="E9" s="31" t="s">
        <v>159</v>
      </c>
      <c r="F9" s="45" t="s">
        <v>107</v>
      </c>
      <c r="G9" s="31" t="s">
        <v>108</v>
      </c>
      <c r="H9" s="33">
        <v>23.8</v>
      </c>
      <c r="I9" s="33">
        <v>4.25</v>
      </c>
      <c r="J9" s="10">
        <f t="shared" si="0"/>
        <v>28.05</v>
      </c>
      <c r="K9" s="33"/>
    </row>
    <row r="10" spans="1:11" x14ac:dyDescent="0.25">
      <c r="A10" s="31" t="s">
        <v>165</v>
      </c>
      <c r="B10" s="32" t="s">
        <v>166</v>
      </c>
      <c r="C10" s="32"/>
      <c r="D10" s="32" t="s">
        <v>167</v>
      </c>
      <c r="E10" s="31" t="s">
        <v>159</v>
      </c>
      <c r="F10" s="45">
        <v>125</v>
      </c>
      <c r="G10" s="31" t="s">
        <v>108</v>
      </c>
      <c r="H10" s="33">
        <v>399.75</v>
      </c>
      <c r="I10" s="33">
        <v>79.95</v>
      </c>
      <c r="J10" s="10">
        <f t="shared" si="0"/>
        <v>479.7</v>
      </c>
      <c r="K10" s="33"/>
    </row>
    <row r="11" spans="1:11" x14ac:dyDescent="0.25">
      <c r="A11" s="31" t="s">
        <v>168</v>
      </c>
      <c r="B11" s="32" t="s">
        <v>103</v>
      </c>
      <c r="C11" s="32"/>
      <c r="D11" s="32" t="s">
        <v>169</v>
      </c>
      <c r="E11" s="31" t="s">
        <v>159</v>
      </c>
      <c r="F11" s="45" t="s">
        <v>107</v>
      </c>
      <c r="G11" s="31" t="s">
        <v>108</v>
      </c>
      <c r="H11" s="33">
        <v>29.17</v>
      </c>
      <c r="I11" s="33">
        <v>5.83</v>
      </c>
      <c r="J11" s="10">
        <f t="shared" si="0"/>
        <v>35</v>
      </c>
      <c r="K11" s="33"/>
    </row>
    <row r="12" spans="1:11" x14ac:dyDescent="0.25">
      <c r="A12" s="31" t="s">
        <v>168</v>
      </c>
      <c r="B12" s="32" t="s">
        <v>103</v>
      </c>
      <c r="C12" s="32"/>
      <c r="D12" s="32" t="s">
        <v>169</v>
      </c>
      <c r="E12" s="31" t="s">
        <v>159</v>
      </c>
      <c r="F12" s="45" t="s">
        <v>107</v>
      </c>
      <c r="G12" s="31" t="s">
        <v>108</v>
      </c>
      <c r="H12" s="33">
        <v>29.17</v>
      </c>
      <c r="I12" s="33">
        <v>5.83</v>
      </c>
      <c r="J12" s="10">
        <f t="shared" si="0"/>
        <v>35</v>
      </c>
      <c r="K12" s="33"/>
    </row>
    <row r="13" spans="1:11" x14ac:dyDescent="0.25">
      <c r="A13" s="31" t="s">
        <v>168</v>
      </c>
      <c r="B13" s="32" t="s">
        <v>103</v>
      </c>
      <c r="C13" s="32"/>
      <c r="D13" s="32" t="s">
        <v>169</v>
      </c>
      <c r="E13" s="31" t="s">
        <v>159</v>
      </c>
      <c r="F13" s="45" t="s">
        <v>107</v>
      </c>
      <c r="G13" s="31" t="s">
        <v>108</v>
      </c>
      <c r="H13" s="33">
        <v>29.17</v>
      </c>
      <c r="I13" s="33">
        <v>5.83</v>
      </c>
      <c r="J13" s="10">
        <f t="shared" si="0"/>
        <v>35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30</v>
      </c>
      <c r="H27" s="12">
        <f>SUM(H7:H26)</f>
        <v>529.32000000000005</v>
      </c>
      <c r="I27" s="12">
        <f>SUM(I7:I26)</f>
        <v>105.33</v>
      </c>
      <c r="J27" s="12">
        <f>SUM(J7:J26)</f>
        <v>634.65</v>
      </c>
      <c r="K27" s="13">
        <f>SUM(K7:K26)</f>
        <v>0</v>
      </c>
    </row>
    <row r="28" spans="1:11" ht="36" x14ac:dyDescent="0.25">
      <c r="J28" s="14" t="str">
        <f>IF(J27=Summary!B50,"","DOES NOT BALANCE")</f>
        <v/>
      </c>
    </row>
    <row r="29" spans="1:11" x14ac:dyDescent="0.25">
      <c r="A29" s="66" t="s">
        <v>31</v>
      </c>
      <c r="B29" s="66"/>
      <c r="C29" s="66"/>
      <c r="D29" s="66"/>
      <c r="E29" s="67">
        <f>Summary!B2</f>
        <v>43773</v>
      </c>
      <c r="F29" s="67"/>
    </row>
    <row r="31" spans="1:11" x14ac:dyDescent="0.25">
      <c r="A31" s="15" t="s">
        <v>32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1" t="s">
        <v>33</v>
      </c>
      <c r="B32" s="62"/>
      <c r="C32" s="62"/>
      <c r="D32" s="63"/>
      <c r="E32" s="20"/>
      <c r="F32" s="20"/>
      <c r="G32" s="19"/>
    </row>
    <row r="33" spans="1:11" x14ac:dyDescent="0.25">
      <c r="A33" s="61"/>
      <c r="B33" s="62"/>
      <c r="C33" s="62"/>
      <c r="D33" s="63"/>
      <c r="E33" s="20"/>
      <c r="F33" s="20"/>
      <c r="G33" s="21" t="s">
        <v>34</v>
      </c>
      <c r="H33" s="22"/>
      <c r="I33" s="22"/>
      <c r="J33" s="22"/>
      <c r="K33" s="23"/>
    </row>
    <row r="34" spans="1:11" x14ac:dyDescent="0.25">
      <c r="A34" s="61"/>
      <c r="B34" s="62"/>
      <c r="C34" s="62"/>
      <c r="D34" s="63"/>
      <c r="E34" s="20"/>
      <c r="F34" s="20"/>
      <c r="G34" s="24"/>
      <c r="K34" s="25"/>
    </row>
    <row r="35" spans="1:11" ht="23.25" customHeight="1" x14ac:dyDescent="0.25">
      <c r="A35" s="24" t="s">
        <v>9</v>
      </c>
      <c r="B35" s="59" t="s">
        <v>35</v>
      </c>
      <c r="C35" s="59"/>
      <c r="D35" s="60"/>
      <c r="E35" s="18"/>
      <c r="F35" s="18"/>
      <c r="G35" s="26" t="s">
        <v>36</v>
      </c>
      <c r="H35" s="55" t="s">
        <v>37</v>
      </c>
      <c r="I35" s="55"/>
      <c r="J35" s="55"/>
      <c r="K35" s="56"/>
    </row>
    <row r="36" spans="1:11" ht="25.5" customHeight="1" x14ac:dyDescent="0.25">
      <c r="A36" s="26" t="s">
        <v>38</v>
      </c>
      <c r="B36" s="57" t="s">
        <v>35</v>
      </c>
      <c r="C36" s="57"/>
      <c r="D36" s="58"/>
    </row>
  </sheetData>
  <sheetProtection password="CA8F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21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pageSetUpPr fitToPage="1"/>
  </sheetPr>
  <dimension ref="A1:K36"/>
  <sheetViews>
    <sheetView topLeftCell="A31" workbookViewId="0">
      <selection sqref="A1:K1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0.5703125" customWidth="1"/>
    <col min="9" max="9" width="9.28515625" bestFit="1" customWidth="1"/>
    <col min="11" max="11" width="14.42578125" customWidth="1"/>
  </cols>
  <sheetData>
    <row r="1" spans="1:11" x14ac:dyDescent="0.25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x14ac:dyDescent="0.25">
      <c r="A3" s="2" t="s">
        <v>9</v>
      </c>
      <c r="B3" s="53">
        <f>Summary!E51</f>
        <v>47</v>
      </c>
      <c r="C3" s="54"/>
      <c r="D3" s="49" t="s">
        <v>170</v>
      </c>
      <c r="E3" s="2" t="s">
        <v>11</v>
      </c>
      <c r="F3" s="3"/>
      <c r="G3" s="39">
        <f>Summary!B1</f>
        <v>43772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0" t="s">
        <v>13</v>
      </c>
      <c r="C5" s="50" t="s">
        <v>14</v>
      </c>
      <c r="D5" s="50" t="s">
        <v>15</v>
      </c>
      <c r="E5" s="64" t="s">
        <v>16</v>
      </c>
      <c r="F5" s="64"/>
      <c r="G5" s="64"/>
      <c r="H5" s="64" t="s">
        <v>17</v>
      </c>
      <c r="I5" s="64"/>
      <c r="J5" s="64"/>
      <c r="K5" s="65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 t="s">
        <v>171</v>
      </c>
      <c r="B7" s="28" t="s">
        <v>172</v>
      </c>
      <c r="C7" s="28"/>
      <c r="D7" s="28" t="s">
        <v>173</v>
      </c>
      <c r="E7" s="29" t="s">
        <v>28</v>
      </c>
      <c r="F7" s="29">
        <v>1460</v>
      </c>
      <c r="G7" s="29" t="s">
        <v>29</v>
      </c>
      <c r="H7" s="30">
        <v>82.93</v>
      </c>
      <c r="I7" s="30">
        <v>16.59</v>
      </c>
      <c r="J7" s="10">
        <f>SUM(H7:I7)</f>
        <v>99.52000000000001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30</v>
      </c>
      <c r="H27" s="12">
        <f>SUM(H7:H26)</f>
        <v>82.93</v>
      </c>
      <c r="I27" s="12">
        <f>SUM(I7:I26)</f>
        <v>16.59</v>
      </c>
      <c r="J27" s="12">
        <f>SUM(J7:J26)</f>
        <v>99.52000000000001</v>
      </c>
      <c r="K27" s="13">
        <f>SUM(K7:K26)</f>
        <v>0</v>
      </c>
    </row>
    <row r="28" spans="1:11" ht="36" x14ac:dyDescent="0.25">
      <c r="J28" s="14" t="str">
        <f>IF(J27=Summary!B51,"","DOES NOT BALANCE")</f>
        <v/>
      </c>
    </row>
    <row r="29" spans="1:11" x14ac:dyDescent="0.25">
      <c r="A29" s="66" t="s">
        <v>31</v>
      </c>
      <c r="B29" s="66"/>
      <c r="C29" s="66"/>
      <c r="D29" s="66"/>
      <c r="E29" s="67">
        <f>Summary!B2</f>
        <v>43773</v>
      </c>
      <c r="F29" s="67"/>
    </row>
    <row r="31" spans="1:11" x14ac:dyDescent="0.25">
      <c r="A31" s="15" t="s">
        <v>32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1" t="s">
        <v>33</v>
      </c>
      <c r="B32" s="62"/>
      <c r="C32" s="62"/>
      <c r="D32" s="63"/>
      <c r="E32" s="20"/>
      <c r="F32" s="20"/>
      <c r="G32" s="19"/>
    </row>
    <row r="33" spans="1:11" x14ac:dyDescent="0.25">
      <c r="A33" s="61"/>
      <c r="B33" s="62"/>
      <c r="C33" s="62"/>
      <c r="D33" s="63"/>
      <c r="E33" s="20"/>
      <c r="F33" s="20"/>
      <c r="G33" s="21" t="s">
        <v>34</v>
      </c>
      <c r="H33" s="22"/>
      <c r="I33" s="22"/>
      <c r="J33" s="22"/>
      <c r="K33" s="23"/>
    </row>
    <row r="34" spans="1:11" x14ac:dyDescent="0.25">
      <c r="A34" s="61"/>
      <c r="B34" s="62"/>
      <c r="C34" s="62"/>
      <c r="D34" s="63"/>
      <c r="E34" s="20"/>
      <c r="F34" s="20"/>
      <c r="G34" s="24"/>
      <c r="K34" s="25"/>
    </row>
    <row r="35" spans="1:11" ht="23.25" customHeight="1" x14ac:dyDescent="0.25">
      <c r="A35" s="24" t="s">
        <v>9</v>
      </c>
      <c r="B35" s="59" t="s">
        <v>35</v>
      </c>
      <c r="C35" s="59"/>
      <c r="D35" s="60"/>
      <c r="E35" s="18"/>
      <c r="F35" s="18"/>
      <c r="G35" s="26" t="s">
        <v>36</v>
      </c>
      <c r="H35" s="55" t="s">
        <v>37</v>
      </c>
      <c r="I35" s="55"/>
      <c r="J35" s="55"/>
      <c r="K35" s="56"/>
    </row>
    <row r="36" spans="1:11" ht="25.5" customHeight="1" x14ac:dyDescent="0.25">
      <c r="A36" s="26" t="s">
        <v>38</v>
      </c>
      <c r="B36" s="57" t="s">
        <v>35</v>
      </c>
      <c r="C36" s="57"/>
      <c r="D36" s="58"/>
    </row>
  </sheetData>
  <sheetProtection password="CA8F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20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pageSetUpPr fitToPage="1"/>
  </sheetPr>
  <dimension ref="A1:K36"/>
  <sheetViews>
    <sheetView workbookViewId="0">
      <selection activeCell="D9" sqref="D9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42578125" customWidth="1"/>
    <col min="11" max="11" width="14.42578125" customWidth="1"/>
  </cols>
  <sheetData>
    <row r="1" spans="1:11" x14ac:dyDescent="0.25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x14ac:dyDescent="0.25">
      <c r="A3" s="2" t="s">
        <v>9</v>
      </c>
      <c r="B3" s="53">
        <f>Summary!E52</f>
        <v>48</v>
      </c>
      <c r="C3" s="54"/>
      <c r="D3" s="49" t="s">
        <v>174</v>
      </c>
      <c r="E3" s="2" t="s">
        <v>11</v>
      </c>
      <c r="F3" s="3"/>
      <c r="G3" s="39">
        <f>Summary!B1</f>
        <v>43772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0" t="s">
        <v>13</v>
      </c>
      <c r="C5" s="50" t="s">
        <v>14</v>
      </c>
      <c r="D5" s="50" t="s">
        <v>15</v>
      </c>
      <c r="E5" s="64" t="s">
        <v>16</v>
      </c>
      <c r="F5" s="64"/>
      <c r="G5" s="64"/>
      <c r="H5" s="64" t="s">
        <v>17</v>
      </c>
      <c r="I5" s="64"/>
      <c r="J5" s="64"/>
      <c r="K5" s="65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IF(J27=Summary!B52,"","DOES NOT BALANCE")</f>
        <v/>
      </c>
    </row>
    <row r="29" spans="1:11" x14ac:dyDescent="0.25">
      <c r="A29" s="66" t="s">
        <v>31</v>
      </c>
      <c r="B29" s="66"/>
      <c r="C29" s="66"/>
      <c r="D29" s="66"/>
      <c r="E29" s="67">
        <f>Summary!B2</f>
        <v>43773</v>
      </c>
      <c r="F29" s="67"/>
    </row>
    <row r="31" spans="1:11" x14ac:dyDescent="0.25">
      <c r="A31" s="15" t="s">
        <v>32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1" t="s">
        <v>33</v>
      </c>
      <c r="B32" s="62"/>
      <c r="C32" s="62"/>
      <c r="D32" s="63"/>
      <c r="E32" s="20"/>
      <c r="F32" s="20"/>
      <c r="G32" s="19"/>
    </row>
    <row r="33" spans="1:11" x14ac:dyDescent="0.25">
      <c r="A33" s="61"/>
      <c r="B33" s="62"/>
      <c r="C33" s="62"/>
      <c r="D33" s="63"/>
      <c r="E33" s="20"/>
      <c r="F33" s="20"/>
      <c r="G33" s="21" t="s">
        <v>34</v>
      </c>
      <c r="H33" s="22"/>
      <c r="I33" s="22"/>
      <c r="J33" s="22"/>
      <c r="K33" s="23"/>
    </row>
    <row r="34" spans="1:11" x14ac:dyDescent="0.25">
      <c r="A34" s="61"/>
      <c r="B34" s="62"/>
      <c r="C34" s="62"/>
      <c r="D34" s="63"/>
      <c r="E34" s="20"/>
      <c r="F34" s="20"/>
      <c r="G34" s="24"/>
      <c r="K34" s="25"/>
    </row>
    <row r="35" spans="1:11" ht="23.25" customHeight="1" x14ac:dyDescent="0.25">
      <c r="A35" s="24" t="s">
        <v>9</v>
      </c>
      <c r="B35" s="59" t="s">
        <v>35</v>
      </c>
      <c r="C35" s="59"/>
      <c r="D35" s="60"/>
      <c r="E35" s="18"/>
      <c r="F35" s="18"/>
      <c r="G35" s="26" t="s">
        <v>36</v>
      </c>
      <c r="H35" s="55" t="s">
        <v>37</v>
      </c>
      <c r="I35" s="55"/>
      <c r="J35" s="55"/>
      <c r="K35" s="56"/>
    </row>
    <row r="36" spans="1:11" ht="25.5" customHeight="1" x14ac:dyDescent="0.25">
      <c r="A36" s="26" t="s">
        <v>38</v>
      </c>
      <c r="B36" s="57" t="s">
        <v>35</v>
      </c>
      <c r="C36" s="57"/>
      <c r="D36" s="58"/>
    </row>
  </sheetData>
  <sheetProtection password="CA8F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19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36"/>
  <sheetViews>
    <sheetView workbookViewId="0">
      <selection sqref="A1:K1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7" width="10.42578125" customWidth="1"/>
    <col min="11" max="11" width="14.42578125" customWidth="1"/>
  </cols>
  <sheetData>
    <row r="1" spans="1:11" x14ac:dyDescent="0.25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x14ac:dyDescent="0.25">
      <c r="A3" s="2" t="s">
        <v>9</v>
      </c>
      <c r="B3" s="53">
        <f>Summary!E8</f>
        <v>4</v>
      </c>
      <c r="C3" s="54"/>
      <c r="D3" s="49" t="s">
        <v>51</v>
      </c>
      <c r="E3" s="2" t="s">
        <v>11</v>
      </c>
      <c r="F3" s="3"/>
      <c r="G3" s="39">
        <f>Summary!B1</f>
        <v>43772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0" t="s">
        <v>13</v>
      </c>
      <c r="C5" s="50" t="s">
        <v>14</v>
      </c>
      <c r="D5" s="50" t="s">
        <v>15</v>
      </c>
      <c r="E5" s="64" t="s">
        <v>16</v>
      </c>
      <c r="F5" s="64"/>
      <c r="G5" s="64"/>
      <c r="H5" s="64" t="s">
        <v>17</v>
      </c>
      <c r="I5" s="64"/>
      <c r="J5" s="64"/>
      <c r="K5" s="65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 t="s">
        <v>52</v>
      </c>
      <c r="B7" s="28" t="s">
        <v>53</v>
      </c>
      <c r="C7" s="28"/>
      <c r="D7" s="28" t="s">
        <v>54</v>
      </c>
      <c r="E7" s="29" t="s">
        <v>55</v>
      </c>
      <c r="F7" s="29">
        <v>2910</v>
      </c>
      <c r="G7" s="29" t="s">
        <v>29</v>
      </c>
      <c r="H7" s="30">
        <v>16</v>
      </c>
      <c r="I7" s="30">
        <v>3.2</v>
      </c>
      <c r="J7" s="10">
        <f>SUM(H7:I7)</f>
        <v>19.2</v>
      </c>
      <c r="K7" s="30"/>
    </row>
    <row r="8" spans="1:11" x14ac:dyDescent="0.25">
      <c r="A8" s="31" t="s">
        <v>56</v>
      </c>
      <c r="B8" s="32" t="s">
        <v>57</v>
      </c>
      <c r="C8" s="32"/>
      <c r="D8" s="32" t="s">
        <v>58</v>
      </c>
      <c r="E8" s="31" t="s">
        <v>55</v>
      </c>
      <c r="F8" s="31">
        <v>2910</v>
      </c>
      <c r="G8" s="31" t="s">
        <v>29</v>
      </c>
      <c r="H8" s="33">
        <v>5.21</v>
      </c>
      <c r="I8" s="33">
        <v>1.04</v>
      </c>
      <c r="J8" s="10">
        <f t="shared" ref="J8:J26" si="0">SUM(H8:I8)</f>
        <v>6.25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30</v>
      </c>
      <c r="H27" s="12">
        <f>SUM(H7:H26)</f>
        <v>21.21</v>
      </c>
      <c r="I27" s="12">
        <f>SUM(I7:I26)</f>
        <v>4.24</v>
      </c>
      <c r="J27" s="12">
        <f>SUM(J7:J26)</f>
        <v>25.45</v>
      </c>
      <c r="K27" s="13">
        <f>SUM(K7:K26)</f>
        <v>0</v>
      </c>
    </row>
    <row r="28" spans="1:11" ht="36" x14ac:dyDescent="0.25">
      <c r="J28" s="14" t="str">
        <f>IF(J27=Summary!B8,"","DOES NOT BALANCE")</f>
        <v/>
      </c>
    </row>
    <row r="29" spans="1:11" x14ac:dyDescent="0.25">
      <c r="A29" s="66" t="s">
        <v>31</v>
      </c>
      <c r="B29" s="66"/>
      <c r="C29" s="66"/>
      <c r="D29" s="66"/>
      <c r="E29" s="67">
        <f>Summary!B2</f>
        <v>43773</v>
      </c>
      <c r="F29" s="67"/>
    </row>
    <row r="31" spans="1:11" x14ac:dyDescent="0.25">
      <c r="A31" s="15" t="s">
        <v>32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1" t="s">
        <v>33</v>
      </c>
      <c r="B32" s="62"/>
      <c r="C32" s="62"/>
      <c r="D32" s="63"/>
      <c r="E32" s="20"/>
      <c r="F32" s="20"/>
      <c r="G32" s="19"/>
    </row>
    <row r="33" spans="1:11" x14ac:dyDescent="0.25">
      <c r="A33" s="61"/>
      <c r="B33" s="62"/>
      <c r="C33" s="62"/>
      <c r="D33" s="63"/>
      <c r="E33" s="20"/>
      <c r="F33" s="20"/>
      <c r="G33" s="21" t="s">
        <v>34</v>
      </c>
      <c r="H33" s="22"/>
      <c r="I33" s="22"/>
      <c r="J33" s="22"/>
      <c r="K33" s="23"/>
    </row>
    <row r="34" spans="1:11" x14ac:dyDescent="0.25">
      <c r="A34" s="61"/>
      <c r="B34" s="62"/>
      <c r="C34" s="62"/>
      <c r="D34" s="63"/>
      <c r="E34" s="20"/>
      <c r="F34" s="20"/>
      <c r="G34" s="24"/>
      <c r="K34" s="25"/>
    </row>
    <row r="35" spans="1:11" ht="23.25" customHeight="1" x14ac:dyDescent="0.25">
      <c r="A35" s="24" t="s">
        <v>9</v>
      </c>
      <c r="B35" s="59" t="s">
        <v>35</v>
      </c>
      <c r="C35" s="59"/>
      <c r="D35" s="60"/>
      <c r="E35" s="18"/>
      <c r="F35" s="18"/>
      <c r="G35" s="26" t="s">
        <v>36</v>
      </c>
      <c r="H35" s="55" t="s">
        <v>37</v>
      </c>
      <c r="I35" s="55"/>
      <c r="J35" s="55"/>
      <c r="K35" s="56"/>
    </row>
    <row r="36" spans="1:11" ht="25.5" customHeight="1" x14ac:dyDescent="0.25">
      <c r="A36" s="26" t="s">
        <v>38</v>
      </c>
      <c r="B36" s="57" t="s">
        <v>35</v>
      </c>
      <c r="C36" s="57"/>
      <c r="D36" s="58"/>
    </row>
  </sheetData>
  <sheetProtection algorithmName="SHA-512" hashValue="rlo2r/ul3xAut7DRIm2/E+4rveRNhYIkibSI/O1frNUtonDNzvf2nfeD88sOtXwTlqoGcXe4EOc/BV1IhoG77A==" saltValue="U86haF58wtXUlTNFX+qkF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63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pageSetUpPr fitToPage="1"/>
  </sheetPr>
  <dimension ref="A1:K36"/>
  <sheetViews>
    <sheetView workbookViewId="0">
      <selection activeCell="D14" sqref="D14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0.85546875" customWidth="1"/>
    <col min="11" max="11" width="14.42578125" customWidth="1"/>
  </cols>
  <sheetData>
    <row r="1" spans="1:11" x14ac:dyDescent="0.25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x14ac:dyDescent="0.25">
      <c r="A3" s="2" t="s">
        <v>9</v>
      </c>
      <c r="B3" s="53">
        <f>Summary!E53</f>
        <v>49</v>
      </c>
      <c r="C3" s="54"/>
      <c r="D3" s="49" t="s">
        <v>175</v>
      </c>
      <c r="E3" s="2" t="s">
        <v>11</v>
      </c>
      <c r="F3" s="3"/>
      <c r="G3" s="39">
        <f>Summary!B1</f>
        <v>43772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0" t="s">
        <v>13</v>
      </c>
      <c r="C5" s="50" t="s">
        <v>14</v>
      </c>
      <c r="D5" s="50" t="s">
        <v>15</v>
      </c>
      <c r="E5" s="64" t="s">
        <v>16</v>
      </c>
      <c r="F5" s="64"/>
      <c r="G5" s="64"/>
      <c r="H5" s="64" t="s">
        <v>17</v>
      </c>
      <c r="I5" s="64"/>
      <c r="J5" s="64"/>
      <c r="K5" s="65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IF(J27=Summary!B53,"","DOES NOT BALANCE")</f>
        <v/>
      </c>
    </row>
    <row r="29" spans="1:11" x14ac:dyDescent="0.25">
      <c r="A29" s="66" t="s">
        <v>31</v>
      </c>
      <c r="B29" s="66"/>
      <c r="C29" s="66"/>
      <c r="D29" s="66"/>
      <c r="E29" s="67">
        <f>Summary!B2</f>
        <v>43773</v>
      </c>
      <c r="F29" s="67"/>
    </row>
    <row r="31" spans="1:11" x14ac:dyDescent="0.25">
      <c r="A31" s="15" t="s">
        <v>32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1" t="s">
        <v>33</v>
      </c>
      <c r="B32" s="62"/>
      <c r="C32" s="62"/>
      <c r="D32" s="63"/>
      <c r="E32" s="20"/>
      <c r="F32" s="20"/>
      <c r="G32" s="19"/>
    </row>
    <row r="33" spans="1:11" x14ac:dyDescent="0.25">
      <c r="A33" s="61"/>
      <c r="B33" s="62"/>
      <c r="C33" s="62"/>
      <c r="D33" s="63"/>
      <c r="E33" s="20"/>
      <c r="F33" s="20"/>
      <c r="G33" s="21" t="s">
        <v>34</v>
      </c>
      <c r="H33" s="22"/>
      <c r="I33" s="22"/>
      <c r="J33" s="22"/>
      <c r="K33" s="23"/>
    </row>
    <row r="34" spans="1:11" x14ac:dyDescent="0.25">
      <c r="A34" s="61"/>
      <c r="B34" s="62"/>
      <c r="C34" s="62"/>
      <c r="D34" s="63"/>
      <c r="E34" s="20"/>
      <c r="F34" s="20"/>
      <c r="G34" s="24"/>
      <c r="K34" s="25"/>
    </row>
    <row r="35" spans="1:11" ht="23.25" customHeight="1" x14ac:dyDescent="0.25">
      <c r="A35" s="24" t="s">
        <v>9</v>
      </c>
      <c r="B35" s="59" t="s">
        <v>35</v>
      </c>
      <c r="C35" s="59"/>
      <c r="D35" s="60"/>
      <c r="E35" s="18"/>
      <c r="F35" s="18"/>
      <c r="G35" s="26" t="s">
        <v>36</v>
      </c>
      <c r="H35" s="55" t="s">
        <v>37</v>
      </c>
      <c r="I35" s="55"/>
      <c r="J35" s="55"/>
      <c r="K35" s="56"/>
    </row>
    <row r="36" spans="1:11" ht="25.5" customHeight="1" x14ac:dyDescent="0.25">
      <c r="A36" s="26" t="s">
        <v>38</v>
      </c>
      <c r="B36" s="57" t="s">
        <v>35</v>
      </c>
      <c r="C36" s="57"/>
      <c r="D36" s="58"/>
    </row>
  </sheetData>
  <sheetProtection algorithmName="SHA-512" hashValue="gTvYz8hVZvtaLNfBA6vgn7iXaFoGm8OSvap5PqSgWYTLnmV7AZU3nQ+5oTW9vLmJQI9EV+A7cSIZicPQ33EDig==" saltValue="oMI3vLOH5yWL+FBCulxUCg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18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pageSetUpPr fitToPage="1"/>
  </sheetPr>
  <dimension ref="A1:K36"/>
  <sheetViews>
    <sheetView workbookViewId="0">
      <selection activeCell="N8" sqref="N8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3.140625" customWidth="1"/>
    <col min="11" max="11" width="14.42578125" customWidth="1"/>
  </cols>
  <sheetData>
    <row r="1" spans="1:11" x14ac:dyDescent="0.25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x14ac:dyDescent="0.25">
      <c r="A3" s="2" t="s">
        <v>9</v>
      </c>
      <c r="B3" s="53">
        <f>Summary!E54</f>
        <v>50</v>
      </c>
      <c r="C3" s="54"/>
      <c r="D3" s="49" t="s">
        <v>176</v>
      </c>
      <c r="E3" s="2" t="s">
        <v>11</v>
      </c>
      <c r="F3" s="3"/>
      <c r="G3" s="39">
        <f>Summary!B1</f>
        <v>43772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0" t="s">
        <v>13</v>
      </c>
      <c r="C5" s="50" t="s">
        <v>14</v>
      </c>
      <c r="D5" s="50" t="s">
        <v>15</v>
      </c>
      <c r="E5" s="64" t="s">
        <v>16</v>
      </c>
      <c r="F5" s="64"/>
      <c r="G5" s="64"/>
      <c r="H5" s="64" t="s">
        <v>17</v>
      </c>
      <c r="I5" s="64"/>
      <c r="J5" s="64"/>
      <c r="K5" s="65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>
        <v>43745</v>
      </c>
      <c r="B7" s="28" t="s">
        <v>177</v>
      </c>
      <c r="C7" s="28"/>
      <c r="D7" s="28" t="s">
        <v>178</v>
      </c>
      <c r="E7" s="29" t="s">
        <v>179</v>
      </c>
      <c r="F7" s="29">
        <v>135</v>
      </c>
      <c r="G7" s="29" t="s">
        <v>180</v>
      </c>
      <c r="H7" s="30">
        <v>90</v>
      </c>
      <c r="I7" s="30">
        <v>0</v>
      </c>
      <c r="J7" s="10">
        <v>90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11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ref="J12:J26" si="1">SUM(H12:I12)</f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1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1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1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1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1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1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1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1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1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1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1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1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1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1"/>
        <v>0</v>
      </c>
      <c r="K26" s="33"/>
    </row>
    <row r="27" spans="1:11" ht="15.75" thickBot="1" x14ac:dyDescent="0.3">
      <c r="G27" s="11" t="s">
        <v>30</v>
      </c>
      <c r="H27" s="12">
        <f>SUM(H7:H26)</f>
        <v>90</v>
      </c>
      <c r="I27" s="12">
        <f>SUM(I7:I26)</f>
        <v>0</v>
      </c>
      <c r="J27" s="12">
        <f>SUM(J7:J26)</f>
        <v>90</v>
      </c>
      <c r="K27" s="13">
        <f>SUM(K7:K26)</f>
        <v>0</v>
      </c>
    </row>
    <row r="28" spans="1:11" ht="36" x14ac:dyDescent="0.25">
      <c r="J28" s="14" t="str">
        <f>IF(J27=Summary!B54,"","DOES NOT BALANCE")</f>
        <v/>
      </c>
    </row>
    <row r="29" spans="1:11" x14ac:dyDescent="0.25">
      <c r="A29" s="66" t="s">
        <v>31</v>
      </c>
      <c r="B29" s="66"/>
      <c r="C29" s="66"/>
      <c r="D29" s="66"/>
      <c r="E29" s="67">
        <f>Summary!B2</f>
        <v>43773</v>
      </c>
      <c r="F29" s="67"/>
    </row>
    <row r="31" spans="1:11" x14ac:dyDescent="0.25">
      <c r="A31" s="15" t="s">
        <v>32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1" t="s">
        <v>33</v>
      </c>
      <c r="B32" s="62"/>
      <c r="C32" s="62"/>
      <c r="D32" s="63"/>
      <c r="E32" s="20"/>
      <c r="F32" s="20"/>
      <c r="G32" s="19"/>
    </row>
    <row r="33" spans="1:11" x14ac:dyDescent="0.25">
      <c r="A33" s="61"/>
      <c r="B33" s="62"/>
      <c r="C33" s="62"/>
      <c r="D33" s="63"/>
      <c r="E33" s="20"/>
      <c r="F33" s="20"/>
      <c r="G33" s="21" t="s">
        <v>34</v>
      </c>
      <c r="H33" s="22"/>
      <c r="I33" s="22"/>
      <c r="J33" s="22"/>
      <c r="K33" s="23"/>
    </row>
    <row r="34" spans="1:11" x14ac:dyDescent="0.25">
      <c r="A34" s="61"/>
      <c r="B34" s="62"/>
      <c r="C34" s="62"/>
      <c r="D34" s="63"/>
      <c r="E34" s="20"/>
      <c r="F34" s="20"/>
      <c r="G34" s="24"/>
      <c r="K34" s="25"/>
    </row>
    <row r="35" spans="1:11" ht="23.25" customHeight="1" x14ac:dyDescent="0.25">
      <c r="A35" s="24" t="s">
        <v>9</v>
      </c>
      <c r="B35" s="59" t="s">
        <v>35</v>
      </c>
      <c r="C35" s="59"/>
      <c r="D35" s="60"/>
      <c r="E35" s="18"/>
      <c r="F35" s="18"/>
      <c r="G35" s="26" t="s">
        <v>36</v>
      </c>
      <c r="H35" s="55" t="s">
        <v>37</v>
      </c>
      <c r="I35" s="55"/>
      <c r="J35" s="55"/>
      <c r="K35" s="56"/>
    </row>
    <row r="36" spans="1:11" ht="25.5" customHeight="1" x14ac:dyDescent="0.25">
      <c r="A36" s="26" t="s">
        <v>38</v>
      </c>
      <c r="B36" s="57" t="s">
        <v>35</v>
      </c>
      <c r="C36" s="57"/>
      <c r="D36" s="58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17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3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pageSetUpPr fitToPage="1"/>
  </sheetPr>
  <dimension ref="A1:K36"/>
  <sheetViews>
    <sheetView workbookViewId="0">
      <selection activeCell="K7" sqref="K7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140625" customWidth="1"/>
    <col min="11" max="11" width="14.42578125" customWidth="1"/>
  </cols>
  <sheetData>
    <row r="1" spans="1:11" x14ac:dyDescent="0.25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x14ac:dyDescent="0.25">
      <c r="A3" s="2" t="s">
        <v>9</v>
      </c>
      <c r="B3" s="53">
        <f>Summary!E55</f>
        <v>51</v>
      </c>
      <c r="C3" s="54"/>
      <c r="D3" s="49" t="s">
        <v>181</v>
      </c>
      <c r="E3" s="2" t="s">
        <v>11</v>
      </c>
      <c r="F3" s="3"/>
      <c r="G3" s="39">
        <f>Summary!B1</f>
        <v>43772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0" t="s">
        <v>13</v>
      </c>
      <c r="C5" s="50" t="s">
        <v>14</v>
      </c>
      <c r="D5" s="50" t="s">
        <v>15</v>
      </c>
      <c r="E5" s="64" t="s">
        <v>16</v>
      </c>
      <c r="F5" s="64"/>
      <c r="G5" s="64"/>
      <c r="H5" s="64" t="s">
        <v>17</v>
      </c>
      <c r="I5" s="64"/>
      <c r="J5" s="64"/>
      <c r="K5" s="65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 t="s">
        <v>182</v>
      </c>
      <c r="B7" s="28" t="s">
        <v>144</v>
      </c>
      <c r="C7" s="28" t="s">
        <v>183</v>
      </c>
      <c r="D7" s="28" t="s">
        <v>184</v>
      </c>
      <c r="E7" s="29" t="s">
        <v>114</v>
      </c>
      <c r="F7" s="29" t="s">
        <v>29</v>
      </c>
      <c r="G7" s="29">
        <v>2410</v>
      </c>
      <c r="H7" s="30">
        <v>4.75</v>
      </c>
      <c r="I7" s="30">
        <v>0.95</v>
      </c>
      <c r="J7" s="10">
        <f>SUM(H7:I7)</f>
        <v>5.7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30</v>
      </c>
      <c r="H27" s="12">
        <f>SUM(H7:H26)</f>
        <v>4.75</v>
      </c>
      <c r="I27" s="12">
        <f>SUM(I7:I26)</f>
        <v>0.95</v>
      </c>
      <c r="J27" s="12">
        <f>SUM(J7:J26)</f>
        <v>5.7</v>
      </c>
      <c r="K27" s="13">
        <f>SUM(K7:K26)</f>
        <v>0</v>
      </c>
    </row>
    <row r="28" spans="1:11" ht="36" x14ac:dyDescent="0.25">
      <c r="J28" s="14" t="str">
        <f>IF(J27=Summary!B55,"","DOES NOT BALANCE")</f>
        <v/>
      </c>
    </row>
    <row r="29" spans="1:11" x14ac:dyDescent="0.25">
      <c r="A29" s="66" t="s">
        <v>31</v>
      </c>
      <c r="B29" s="66"/>
      <c r="C29" s="66"/>
      <c r="D29" s="66"/>
      <c r="E29" s="67">
        <f>Summary!B2</f>
        <v>43773</v>
      </c>
      <c r="F29" s="67"/>
    </row>
    <row r="31" spans="1:11" x14ac:dyDescent="0.25">
      <c r="A31" s="15" t="s">
        <v>32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1" t="s">
        <v>33</v>
      </c>
      <c r="B32" s="62"/>
      <c r="C32" s="62"/>
      <c r="D32" s="63"/>
      <c r="E32" s="20"/>
      <c r="F32" s="20"/>
      <c r="G32" s="19"/>
    </row>
    <row r="33" spans="1:11" x14ac:dyDescent="0.25">
      <c r="A33" s="61"/>
      <c r="B33" s="62"/>
      <c r="C33" s="62"/>
      <c r="D33" s="63"/>
      <c r="E33" s="20"/>
      <c r="F33" s="20"/>
      <c r="G33" s="21" t="s">
        <v>34</v>
      </c>
      <c r="H33" s="22"/>
      <c r="I33" s="22"/>
      <c r="J33" s="22"/>
      <c r="K33" s="23"/>
    </row>
    <row r="34" spans="1:11" x14ac:dyDescent="0.25">
      <c r="A34" s="61"/>
      <c r="B34" s="62"/>
      <c r="C34" s="62"/>
      <c r="D34" s="63"/>
      <c r="E34" s="20"/>
      <c r="F34" s="20"/>
      <c r="G34" s="24"/>
      <c r="K34" s="25"/>
    </row>
    <row r="35" spans="1:11" ht="23.25" customHeight="1" x14ac:dyDescent="0.25">
      <c r="A35" s="24" t="s">
        <v>9</v>
      </c>
      <c r="B35" s="59" t="s">
        <v>35</v>
      </c>
      <c r="C35" s="59"/>
      <c r="D35" s="60"/>
      <c r="E35" s="18"/>
      <c r="F35" s="18"/>
      <c r="G35" s="26" t="s">
        <v>36</v>
      </c>
      <c r="H35" s="55" t="s">
        <v>37</v>
      </c>
      <c r="I35" s="55"/>
      <c r="J35" s="55"/>
      <c r="K35" s="56"/>
    </row>
    <row r="36" spans="1:11" ht="25.5" customHeight="1" x14ac:dyDescent="0.25">
      <c r="A36" s="26" t="s">
        <v>38</v>
      </c>
      <c r="B36" s="57" t="s">
        <v>35</v>
      </c>
      <c r="C36" s="57"/>
      <c r="D36" s="58"/>
    </row>
  </sheetData>
  <sheetProtection algorithmName="SHA-512" hashValue="nu2J6xJz360/wik7r73ryzpV1ZGd0hz4nGJws7apydyPrFfgUFgre5XOff8DlR7aO/MI8ddmTMRmiZ29BZD/Tg==" saltValue="D0OeX5/3QqmkvXmLpKqt2g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16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pageSetUpPr fitToPage="1"/>
  </sheetPr>
  <dimension ref="A1:K36"/>
  <sheetViews>
    <sheetView workbookViewId="0">
      <selection sqref="A1:K1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0.7109375" customWidth="1"/>
    <col min="11" max="11" width="14.42578125" customWidth="1"/>
  </cols>
  <sheetData>
    <row r="1" spans="1:11" x14ac:dyDescent="0.25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x14ac:dyDescent="0.25">
      <c r="A3" s="2" t="s">
        <v>9</v>
      </c>
      <c r="B3" s="53">
        <f>Summary!E56</f>
        <v>52</v>
      </c>
      <c r="C3" s="54"/>
      <c r="D3" s="49" t="s">
        <v>185</v>
      </c>
      <c r="E3" s="2" t="s">
        <v>11</v>
      </c>
      <c r="F3" s="3"/>
      <c r="G3" s="39">
        <f>Summary!B1</f>
        <v>43772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0" t="s">
        <v>13</v>
      </c>
      <c r="C5" s="50" t="s">
        <v>14</v>
      </c>
      <c r="D5" s="50" t="s">
        <v>15</v>
      </c>
      <c r="E5" s="64" t="s">
        <v>16</v>
      </c>
      <c r="F5" s="64"/>
      <c r="G5" s="64"/>
      <c r="H5" s="64" t="s">
        <v>17</v>
      </c>
      <c r="I5" s="64"/>
      <c r="J5" s="64"/>
      <c r="K5" s="65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IF(J27=Summary!B56,"","DOES NOT BALANCE")</f>
        <v/>
      </c>
    </row>
    <row r="29" spans="1:11" x14ac:dyDescent="0.25">
      <c r="A29" s="66" t="s">
        <v>31</v>
      </c>
      <c r="B29" s="66"/>
      <c r="C29" s="66"/>
      <c r="D29" s="66"/>
      <c r="E29" s="67">
        <f>Summary!B2</f>
        <v>43773</v>
      </c>
      <c r="F29" s="67"/>
    </row>
    <row r="31" spans="1:11" x14ac:dyDescent="0.25">
      <c r="A31" s="15" t="s">
        <v>32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1" t="s">
        <v>33</v>
      </c>
      <c r="B32" s="62"/>
      <c r="C32" s="62"/>
      <c r="D32" s="63"/>
      <c r="E32" s="20"/>
      <c r="F32" s="20"/>
      <c r="G32" s="19"/>
    </row>
    <row r="33" spans="1:11" x14ac:dyDescent="0.25">
      <c r="A33" s="61"/>
      <c r="B33" s="62"/>
      <c r="C33" s="62"/>
      <c r="D33" s="63"/>
      <c r="E33" s="20"/>
      <c r="F33" s="20"/>
      <c r="G33" s="21" t="s">
        <v>34</v>
      </c>
      <c r="H33" s="22"/>
      <c r="I33" s="22"/>
      <c r="J33" s="22"/>
      <c r="K33" s="23"/>
    </row>
    <row r="34" spans="1:11" x14ac:dyDescent="0.25">
      <c r="A34" s="61"/>
      <c r="B34" s="62"/>
      <c r="C34" s="62"/>
      <c r="D34" s="63"/>
      <c r="E34" s="20"/>
      <c r="F34" s="20"/>
      <c r="G34" s="24"/>
      <c r="K34" s="25"/>
    </row>
    <row r="35" spans="1:11" ht="23.25" customHeight="1" x14ac:dyDescent="0.25">
      <c r="A35" s="24" t="s">
        <v>9</v>
      </c>
      <c r="B35" s="59" t="s">
        <v>35</v>
      </c>
      <c r="C35" s="59"/>
      <c r="D35" s="60"/>
      <c r="E35" s="18"/>
      <c r="F35" s="18"/>
      <c r="G35" s="26" t="s">
        <v>36</v>
      </c>
      <c r="H35" s="55" t="s">
        <v>37</v>
      </c>
      <c r="I35" s="55"/>
      <c r="J35" s="55"/>
      <c r="K35" s="56"/>
    </row>
    <row r="36" spans="1:11" ht="25.5" customHeight="1" x14ac:dyDescent="0.25">
      <c r="A36" s="26" t="s">
        <v>38</v>
      </c>
      <c r="B36" s="57" t="s">
        <v>35</v>
      </c>
      <c r="C36" s="57"/>
      <c r="D36" s="58"/>
    </row>
  </sheetData>
  <sheetProtection algorithmName="SHA-512" hashValue="dTopKuIjIh0VVNPQ/11qcmekk0eMKFJ9gzuH8X/7yK0kfCwXawqHRQlp6Q1R7qOm9yNV9cMdiy/RVw17dR9PSw==" saltValue="u3bErtlcEvNFM56mj2VXy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15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pageSetUpPr fitToPage="1"/>
  </sheetPr>
  <dimension ref="A1:K36"/>
  <sheetViews>
    <sheetView workbookViewId="0">
      <selection activeCell="D13" sqref="D13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28515625" customWidth="1"/>
    <col min="11" max="11" width="14.42578125" customWidth="1"/>
  </cols>
  <sheetData>
    <row r="1" spans="1:11" x14ac:dyDescent="0.25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x14ac:dyDescent="0.25">
      <c r="A3" s="2" t="s">
        <v>9</v>
      </c>
      <c r="B3" s="53">
        <f>Summary!E57</f>
        <v>53</v>
      </c>
      <c r="C3" s="54"/>
      <c r="D3" s="49" t="s">
        <v>186</v>
      </c>
      <c r="E3" s="2" t="s">
        <v>11</v>
      </c>
      <c r="F3" s="3"/>
      <c r="G3" s="39">
        <f>Summary!B1</f>
        <v>43772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0" t="s">
        <v>13</v>
      </c>
      <c r="C5" s="50" t="s">
        <v>14</v>
      </c>
      <c r="D5" s="50" t="s">
        <v>15</v>
      </c>
      <c r="E5" s="64" t="s">
        <v>16</v>
      </c>
      <c r="F5" s="64"/>
      <c r="G5" s="64"/>
      <c r="H5" s="64" t="s">
        <v>17</v>
      </c>
      <c r="I5" s="64"/>
      <c r="J5" s="64"/>
      <c r="K5" s="65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IF(J27=Summary!B57,"","DOES NOT BALANCE")</f>
        <v/>
      </c>
    </row>
    <row r="29" spans="1:11" x14ac:dyDescent="0.25">
      <c r="A29" s="66" t="s">
        <v>31</v>
      </c>
      <c r="B29" s="66"/>
      <c r="C29" s="66"/>
      <c r="D29" s="66"/>
      <c r="E29" s="67">
        <f>Summary!B2</f>
        <v>43773</v>
      </c>
      <c r="F29" s="67"/>
    </row>
    <row r="31" spans="1:11" x14ac:dyDescent="0.25">
      <c r="A31" s="15" t="s">
        <v>32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1" t="s">
        <v>33</v>
      </c>
      <c r="B32" s="62"/>
      <c r="C32" s="62"/>
      <c r="D32" s="63"/>
      <c r="E32" s="20"/>
      <c r="F32" s="20"/>
      <c r="G32" s="19"/>
    </row>
    <row r="33" spans="1:11" x14ac:dyDescent="0.25">
      <c r="A33" s="61"/>
      <c r="B33" s="62"/>
      <c r="C33" s="62"/>
      <c r="D33" s="63"/>
      <c r="E33" s="20"/>
      <c r="F33" s="20"/>
      <c r="G33" s="21" t="s">
        <v>34</v>
      </c>
      <c r="H33" s="22"/>
      <c r="I33" s="22"/>
      <c r="J33" s="22"/>
      <c r="K33" s="23"/>
    </row>
    <row r="34" spans="1:11" x14ac:dyDescent="0.25">
      <c r="A34" s="61"/>
      <c r="B34" s="62"/>
      <c r="C34" s="62"/>
      <c r="D34" s="63"/>
      <c r="E34" s="20"/>
      <c r="F34" s="20"/>
      <c r="G34" s="24"/>
      <c r="K34" s="25"/>
    </row>
    <row r="35" spans="1:11" ht="23.25" customHeight="1" x14ac:dyDescent="0.25">
      <c r="A35" s="24" t="s">
        <v>9</v>
      </c>
      <c r="B35" s="59" t="s">
        <v>35</v>
      </c>
      <c r="C35" s="59"/>
      <c r="D35" s="60"/>
      <c r="E35" s="18"/>
      <c r="F35" s="18"/>
      <c r="G35" s="26" t="s">
        <v>36</v>
      </c>
      <c r="H35" s="55" t="s">
        <v>37</v>
      </c>
      <c r="I35" s="55"/>
      <c r="J35" s="55"/>
      <c r="K35" s="56"/>
    </row>
    <row r="36" spans="1:11" ht="25.5" customHeight="1" x14ac:dyDescent="0.25">
      <c r="A36" s="26" t="s">
        <v>38</v>
      </c>
      <c r="B36" s="57" t="s">
        <v>35</v>
      </c>
      <c r="C36" s="57"/>
      <c r="D36" s="58"/>
    </row>
  </sheetData>
  <sheetProtection algorithmName="SHA-512" hashValue="OsPwhw6GPD+w/AB5iY7aga5m+YAjwsWMA1Th09x+S9fAzNC8dnw9cNfdI4Ai/iFa+ccekWVXDHLgcUU5c3jhJQ==" saltValue="3MyWuXRpqezcjGSwDrBI0g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14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>
    <pageSetUpPr fitToPage="1"/>
  </sheetPr>
  <dimension ref="A1:K36"/>
  <sheetViews>
    <sheetView workbookViewId="0">
      <selection activeCell="K7" sqref="K7"/>
    </sheetView>
  </sheetViews>
  <sheetFormatPr defaultColWidth="9.140625" defaultRowHeight="15" x14ac:dyDescent="0.25"/>
  <cols>
    <col min="1" max="1" width="10.855468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42578125" customWidth="1"/>
    <col min="11" max="11" width="14.42578125" customWidth="1"/>
  </cols>
  <sheetData>
    <row r="1" spans="1:11" x14ac:dyDescent="0.25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x14ac:dyDescent="0.25">
      <c r="A3" s="2" t="s">
        <v>9</v>
      </c>
      <c r="B3" s="53">
        <f>Summary!E58</f>
        <v>54</v>
      </c>
      <c r="C3" s="54"/>
      <c r="D3" s="49" t="s">
        <v>187</v>
      </c>
      <c r="E3" s="2" t="s">
        <v>11</v>
      </c>
      <c r="F3" s="3"/>
      <c r="G3" s="39">
        <f>Summary!B1</f>
        <v>43772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0" t="s">
        <v>13</v>
      </c>
      <c r="C5" s="50" t="s">
        <v>14</v>
      </c>
      <c r="D5" s="50" t="s">
        <v>15</v>
      </c>
      <c r="E5" s="64" t="s">
        <v>16</v>
      </c>
      <c r="F5" s="64"/>
      <c r="G5" s="64"/>
      <c r="H5" s="64" t="s">
        <v>17</v>
      </c>
      <c r="I5" s="64"/>
      <c r="J5" s="64"/>
      <c r="K5" s="65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ht="75" x14ac:dyDescent="0.25">
      <c r="A7" s="27">
        <v>43779</v>
      </c>
      <c r="B7" s="28" t="s">
        <v>188</v>
      </c>
      <c r="C7" s="28" t="s">
        <v>189</v>
      </c>
      <c r="D7" s="28" t="s">
        <v>190</v>
      </c>
      <c r="E7" s="29" t="s">
        <v>191</v>
      </c>
      <c r="F7" s="29">
        <v>2910</v>
      </c>
      <c r="G7" s="29" t="s">
        <v>192</v>
      </c>
      <c r="H7" s="30">
        <v>32.42</v>
      </c>
      <c r="I7" s="30">
        <v>6.48</v>
      </c>
      <c r="J7" s="10">
        <f>SUM(H7:I7)</f>
        <v>38.900000000000006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30</v>
      </c>
      <c r="H27" s="12">
        <f>SUM(H7:H26)</f>
        <v>32.42</v>
      </c>
      <c r="I27" s="12">
        <f>SUM(I7:I26)</f>
        <v>6.48</v>
      </c>
      <c r="J27" s="12">
        <f>SUM(J7:J26)</f>
        <v>38.900000000000006</v>
      </c>
      <c r="K27" s="13">
        <f>SUM(K7:K26)</f>
        <v>0</v>
      </c>
    </row>
    <row r="28" spans="1:11" ht="36" x14ac:dyDescent="0.25">
      <c r="J28" s="14" t="str">
        <f>IF(J27=Summary!B58,"","DOES NOT BALANCE")</f>
        <v/>
      </c>
    </row>
    <row r="29" spans="1:11" x14ac:dyDescent="0.25">
      <c r="A29" s="66" t="s">
        <v>31</v>
      </c>
      <c r="B29" s="66"/>
      <c r="C29" s="66"/>
      <c r="D29" s="66"/>
      <c r="E29" s="67">
        <f>Summary!B2</f>
        <v>43773</v>
      </c>
      <c r="F29" s="67"/>
    </row>
    <row r="31" spans="1:11" x14ac:dyDescent="0.25">
      <c r="A31" s="15" t="s">
        <v>32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1" t="s">
        <v>33</v>
      </c>
      <c r="B32" s="62"/>
      <c r="C32" s="62"/>
      <c r="D32" s="63"/>
      <c r="E32" s="20"/>
      <c r="F32" s="20"/>
      <c r="G32" s="19"/>
    </row>
    <row r="33" spans="1:11" x14ac:dyDescent="0.25">
      <c r="A33" s="61"/>
      <c r="B33" s="62"/>
      <c r="C33" s="62"/>
      <c r="D33" s="63"/>
      <c r="E33" s="20"/>
      <c r="F33" s="20"/>
      <c r="G33" s="21" t="s">
        <v>34</v>
      </c>
      <c r="H33" s="22"/>
      <c r="I33" s="22"/>
      <c r="J33" s="22"/>
      <c r="K33" s="23"/>
    </row>
    <row r="34" spans="1:11" x14ac:dyDescent="0.25">
      <c r="A34" s="61"/>
      <c r="B34" s="62"/>
      <c r="C34" s="62"/>
      <c r="D34" s="63"/>
      <c r="E34" s="20"/>
      <c r="F34" s="20"/>
      <c r="G34" s="24"/>
      <c r="K34" s="25"/>
    </row>
    <row r="35" spans="1:11" ht="23.25" customHeight="1" x14ac:dyDescent="0.25">
      <c r="A35" s="24" t="s">
        <v>9</v>
      </c>
      <c r="B35" s="59" t="s">
        <v>193</v>
      </c>
      <c r="C35" s="59"/>
      <c r="D35" s="60"/>
      <c r="E35" s="18"/>
      <c r="F35" s="18"/>
      <c r="G35" s="26" t="s">
        <v>36</v>
      </c>
      <c r="H35" s="55" t="s">
        <v>37</v>
      </c>
      <c r="I35" s="55"/>
      <c r="J35" s="55"/>
      <c r="K35" s="56"/>
    </row>
    <row r="36" spans="1:11" ht="25.5" customHeight="1" x14ac:dyDescent="0.25">
      <c r="A36" s="26" t="s">
        <v>38</v>
      </c>
      <c r="B36" s="57" t="s">
        <v>35</v>
      </c>
      <c r="C36" s="57"/>
      <c r="D36" s="58"/>
    </row>
  </sheetData>
  <sheetProtection algorithmName="SHA-512" hashValue="5DuPUF0nn8YzS81OIyTsos/FnpzVpBdqsivv71YWcs0IFlhoo+XJoaxNOyaJA90D1Yn/9hEd5C0ROi3mZsNr5w==" saltValue="FmU3VMa80xyNBzjUeTt5Wg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13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pageSetUpPr fitToPage="1"/>
  </sheetPr>
  <dimension ref="A1:K36"/>
  <sheetViews>
    <sheetView workbookViewId="0">
      <selection sqref="A1:K1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42578125" customWidth="1"/>
    <col min="11" max="11" width="14.42578125" customWidth="1"/>
  </cols>
  <sheetData>
    <row r="1" spans="1:11" x14ac:dyDescent="0.25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x14ac:dyDescent="0.25">
      <c r="A3" s="2" t="s">
        <v>9</v>
      </c>
      <c r="B3" s="53">
        <f>Summary!E59</f>
        <v>55</v>
      </c>
      <c r="C3" s="54"/>
      <c r="D3" s="49" t="s">
        <v>194</v>
      </c>
      <c r="E3" s="2" t="s">
        <v>11</v>
      </c>
      <c r="F3" s="3"/>
      <c r="G3" s="39">
        <f>Summary!B1</f>
        <v>43772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0" t="s">
        <v>13</v>
      </c>
      <c r="C5" s="50" t="s">
        <v>14</v>
      </c>
      <c r="D5" s="50" t="s">
        <v>15</v>
      </c>
      <c r="E5" s="64" t="s">
        <v>16</v>
      </c>
      <c r="F5" s="64"/>
      <c r="G5" s="64"/>
      <c r="H5" s="64" t="s">
        <v>17</v>
      </c>
      <c r="I5" s="64"/>
      <c r="J5" s="64"/>
      <c r="K5" s="65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IF(J27=Summary!B59,"","DOES NOT BALANCE")</f>
        <v/>
      </c>
    </row>
    <row r="29" spans="1:11" x14ac:dyDescent="0.25">
      <c r="A29" s="66" t="s">
        <v>31</v>
      </c>
      <c r="B29" s="66"/>
      <c r="C29" s="66"/>
      <c r="D29" s="66"/>
      <c r="E29" s="67">
        <f>Summary!B2</f>
        <v>43773</v>
      </c>
      <c r="F29" s="67"/>
    </row>
    <row r="31" spans="1:11" x14ac:dyDescent="0.25">
      <c r="A31" s="15" t="s">
        <v>32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1" t="s">
        <v>33</v>
      </c>
      <c r="B32" s="62"/>
      <c r="C32" s="62"/>
      <c r="D32" s="63"/>
      <c r="E32" s="20"/>
      <c r="F32" s="20"/>
      <c r="G32" s="19"/>
    </row>
    <row r="33" spans="1:11" x14ac:dyDescent="0.25">
      <c r="A33" s="61"/>
      <c r="B33" s="62"/>
      <c r="C33" s="62"/>
      <c r="D33" s="63"/>
      <c r="E33" s="20"/>
      <c r="F33" s="20"/>
      <c r="G33" s="21" t="s">
        <v>34</v>
      </c>
      <c r="H33" s="22"/>
      <c r="I33" s="22"/>
      <c r="J33" s="22"/>
      <c r="K33" s="23"/>
    </row>
    <row r="34" spans="1:11" x14ac:dyDescent="0.25">
      <c r="A34" s="61"/>
      <c r="B34" s="62"/>
      <c r="C34" s="62"/>
      <c r="D34" s="63"/>
      <c r="E34" s="20"/>
      <c r="F34" s="20"/>
      <c r="G34" s="24"/>
      <c r="K34" s="25"/>
    </row>
    <row r="35" spans="1:11" ht="23.25" customHeight="1" x14ac:dyDescent="0.25">
      <c r="A35" s="24" t="s">
        <v>9</v>
      </c>
      <c r="B35" s="59" t="s">
        <v>35</v>
      </c>
      <c r="C35" s="59"/>
      <c r="D35" s="60"/>
      <c r="E35" s="18"/>
      <c r="F35" s="18"/>
      <c r="G35" s="26" t="s">
        <v>36</v>
      </c>
      <c r="H35" s="55" t="s">
        <v>37</v>
      </c>
      <c r="I35" s="55"/>
      <c r="J35" s="55"/>
      <c r="K35" s="56"/>
    </row>
    <row r="36" spans="1:11" ht="25.5" customHeight="1" x14ac:dyDescent="0.25">
      <c r="A36" s="26" t="s">
        <v>38</v>
      </c>
      <c r="B36" s="57" t="s">
        <v>35</v>
      </c>
      <c r="C36" s="57"/>
      <c r="D36" s="58"/>
    </row>
  </sheetData>
  <sheetProtection algorithmName="SHA-512" hashValue="bLoigfNH0TiCVE+DFT3Mzai1eP97VPBs5TufD8JTy+bvYGrjsZQj4e20hj+imm+c5lTMXzlTF3hi33k4tAAZxQ==" saltValue="b77Ysw20/aQh0AzyD2faZQ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12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pageSetUpPr fitToPage="1"/>
  </sheetPr>
  <dimension ref="A1:K36"/>
  <sheetViews>
    <sheetView workbookViewId="0">
      <selection activeCell="D7" sqref="D7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28515625" customWidth="1"/>
    <col min="11" max="11" width="14.42578125" customWidth="1"/>
  </cols>
  <sheetData>
    <row r="1" spans="1:11" x14ac:dyDescent="0.25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x14ac:dyDescent="0.25">
      <c r="A3" s="2" t="s">
        <v>9</v>
      </c>
      <c r="B3" s="53">
        <f>Summary!E60</f>
        <v>56</v>
      </c>
      <c r="C3" s="54"/>
      <c r="D3" s="49" t="s">
        <v>195</v>
      </c>
      <c r="E3" s="2" t="s">
        <v>11</v>
      </c>
      <c r="F3" s="3"/>
      <c r="G3" s="39">
        <f>Summary!B1</f>
        <v>43772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0" t="s">
        <v>13</v>
      </c>
      <c r="C5" s="50" t="s">
        <v>14</v>
      </c>
      <c r="D5" s="50" t="s">
        <v>15</v>
      </c>
      <c r="E5" s="64" t="s">
        <v>16</v>
      </c>
      <c r="F5" s="64"/>
      <c r="G5" s="64"/>
      <c r="H5" s="64" t="s">
        <v>17</v>
      </c>
      <c r="I5" s="64"/>
      <c r="J5" s="64"/>
      <c r="K5" s="65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IF(J27=Summary!B60,"","DOES NOT BALANCE")</f>
        <v/>
      </c>
    </row>
    <row r="29" spans="1:11" x14ac:dyDescent="0.25">
      <c r="A29" s="66" t="s">
        <v>31</v>
      </c>
      <c r="B29" s="66"/>
      <c r="C29" s="66"/>
      <c r="D29" s="66"/>
      <c r="E29" s="67">
        <f>Summary!B2</f>
        <v>43773</v>
      </c>
      <c r="F29" s="67"/>
    </row>
    <row r="31" spans="1:11" x14ac:dyDescent="0.25">
      <c r="A31" s="15" t="s">
        <v>32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1" t="s">
        <v>33</v>
      </c>
      <c r="B32" s="62"/>
      <c r="C32" s="62"/>
      <c r="D32" s="63"/>
      <c r="E32" s="20"/>
      <c r="F32" s="20"/>
      <c r="G32" s="19"/>
    </row>
    <row r="33" spans="1:11" x14ac:dyDescent="0.25">
      <c r="A33" s="61"/>
      <c r="B33" s="62"/>
      <c r="C33" s="62"/>
      <c r="D33" s="63"/>
      <c r="E33" s="20"/>
      <c r="F33" s="20"/>
      <c r="G33" s="21" t="s">
        <v>34</v>
      </c>
      <c r="H33" s="22"/>
      <c r="I33" s="22"/>
      <c r="J33" s="22"/>
      <c r="K33" s="23"/>
    </row>
    <row r="34" spans="1:11" x14ac:dyDescent="0.25">
      <c r="A34" s="61"/>
      <c r="B34" s="62"/>
      <c r="C34" s="62"/>
      <c r="D34" s="63"/>
      <c r="E34" s="20"/>
      <c r="F34" s="20"/>
      <c r="G34" s="24"/>
      <c r="K34" s="25"/>
    </row>
    <row r="35" spans="1:11" ht="23.25" customHeight="1" x14ac:dyDescent="0.25">
      <c r="A35" s="24" t="s">
        <v>9</v>
      </c>
      <c r="B35" s="59" t="s">
        <v>35</v>
      </c>
      <c r="C35" s="59"/>
      <c r="D35" s="60"/>
      <c r="E35" s="18"/>
      <c r="F35" s="18"/>
      <c r="G35" s="26" t="s">
        <v>36</v>
      </c>
      <c r="H35" s="55" t="s">
        <v>37</v>
      </c>
      <c r="I35" s="55"/>
      <c r="J35" s="55"/>
      <c r="K35" s="56"/>
    </row>
    <row r="36" spans="1:11" ht="25.5" customHeight="1" x14ac:dyDescent="0.25">
      <c r="A36" s="26" t="s">
        <v>38</v>
      </c>
      <c r="B36" s="57" t="s">
        <v>35</v>
      </c>
      <c r="C36" s="57"/>
      <c r="D36" s="58"/>
    </row>
  </sheetData>
  <sheetProtection password="CA8F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11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pageSetUpPr fitToPage="1"/>
  </sheetPr>
  <dimension ref="A1:K36"/>
  <sheetViews>
    <sheetView workbookViewId="0">
      <selection activeCell="A32" sqref="A32:D34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0.7109375" customWidth="1"/>
    <col min="11" max="11" width="14.42578125" customWidth="1"/>
  </cols>
  <sheetData>
    <row r="1" spans="1:11" x14ac:dyDescent="0.25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x14ac:dyDescent="0.25">
      <c r="A3" s="2" t="s">
        <v>9</v>
      </c>
      <c r="B3" s="53">
        <f>Summary!E61</f>
        <v>57</v>
      </c>
      <c r="C3" s="54"/>
      <c r="D3" s="49"/>
      <c r="E3" s="2" t="s">
        <v>11</v>
      </c>
      <c r="F3" s="3"/>
      <c r="G3" s="39">
        <f>Summary!B1</f>
        <v>43772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0" t="s">
        <v>13</v>
      </c>
      <c r="C5" s="50" t="s">
        <v>14</v>
      </c>
      <c r="D5" s="50" t="s">
        <v>15</v>
      </c>
      <c r="E5" s="64" t="s">
        <v>16</v>
      </c>
      <c r="F5" s="64"/>
      <c r="G5" s="64"/>
      <c r="H5" s="64" t="s">
        <v>17</v>
      </c>
      <c r="I5" s="64"/>
      <c r="J5" s="64"/>
      <c r="K5" s="65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IF(J27=Summary!B61,"","DOES NOT BALANCE")</f>
        <v/>
      </c>
    </row>
    <row r="29" spans="1:11" x14ac:dyDescent="0.25">
      <c r="A29" s="66" t="s">
        <v>31</v>
      </c>
      <c r="B29" s="66"/>
      <c r="C29" s="66"/>
      <c r="D29" s="66"/>
      <c r="E29" s="67">
        <f>Summary!B2</f>
        <v>43773</v>
      </c>
      <c r="F29" s="67"/>
    </row>
    <row r="31" spans="1:11" x14ac:dyDescent="0.25">
      <c r="A31" s="15" t="s">
        <v>32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1" t="s">
        <v>33</v>
      </c>
      <c r="B32" s="62"/>
      <c r="C32" s="62"/>
      <c r="D32" s="63"/>
      <c r="E32" s="20"/>
      <c r="F32" s="20"/>
      <c r="G32" s="19"/>
    </row>
    <row r="33" spans="1:11" x14ac:dyDescent="0.25">
      <c r="A33" s="61"/>
      <c r="B33" s="62"/>
      <c r="C33" s="62"/>
      <c r="D33" s="63"/>
      <c r="E33" s="20"/>
      <c r="F33" s="20"/>
      <c r="G33" s="21" t="s">
        <v>34</v>
      </c>
      <c r="H33" s="22"/>
      <c r="I33" s="22"/>
      <c r="J33" s="22"/>
      <c r="K33" s="23"/>
    </row>
    <row r="34" spans="1:11" x14ac:dyDescent="0.25">
      <c r="A34" s="61"/>
      <c r="B34" s="62"/>
      <c r="C34" s="62"/>
      <c r="D34" s="63"/>
      <c r="E34" s="20"/>
      <c r="F34" s="20"/>
      <c r="G34" s="24"/>
      <c r="K34" s="25"/>
    </row>
    <row r="35" spans="1:11" ht="23.25" customHeight="1" x14ac:dyDescent="0.25">
      <c r="A35" s="24" t="s">
        <v>9</v>
      </c>
      <c r="B35" s="59" t="s">
        <v>35</v>
      </c>
      <c r="C35" s="59"/>
      <c r="D35" s="60"/>
      <c r="E35" s="18"/>
      <c r="F35" s="18"/>
      <c r="G35" s="26" t="s">
        <v>36</v>
      </c>
      <c r="H35" s="55" t="s">
        <v>37</v>
      </c>
      <c r="I35" s="55"/>
      <c r="J35" s="55"/>
      <c r="K35" s="56"/>
    </row>
    <row r="36" spans="1:11" ht="25.5" customHeight="1" x14ac:dyDescent="0.25">
      <c r="A36" s="26" t="s">
        <v>38</v>
      </c>
      <c r="B36" s="57" t="s">
        <v>35</v>
      </c>
      <c r="C36" s="57"/>
      <c r="D36" s="58"/>
    </row>
  </sheetData>
  <sheetProtection algorithmName="SHA-512" hashValue="jENuT7dTtgGrqt2uLHpocAfLfM74spzG4o8JpLlBe6VsiFzgTF5Ym29bMLfLp8Azellmnt92j+Mjv45DgA3C9w==" saltValue="u79PpIpWLL2TsfF7dgCJOQ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10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pageSetUpPr fitToPage="1"/>
  </sheetPr>
  <dimension ref="A1:K36"/>
  <sheetViews>
    <sheetView workbookViewId="0">
      <selection activeCell="A32" sqref="A32:D34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2" customWidth="1"/>
    <col min="11" max="11" width="14.42578125" customWidth="1"/>
  </cols>
  <sheetData>
    <row r="1" spans="1:11" x14ac:dyDescent="0.25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x14ac:dyDescent="0.25">
      <c r="A3" s="2" t="s">
        <v>9</v>
      </c>
      <c r="B3" s="53">
        <f>Summary!E62</f>
        <v>58</v>
      </c>
      <c r="C3" s="54"/>
      <c r="D3" s="49"/>
      <c r="E3" s="2" t="s">
        <v>11</v>
      </c>
      <c r="F3" s="3"/>
      <c r="G3" s="39">
        <f>Summary!B1</f>
        <v>43772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0" t="s">
        <v>13</v>
      </c>
      <c r="C5" s="50" t="s">
        <v>14</v>
      </c>
      <c r="D5" s="50" t="s">
        <v>15</v>
      </c>
      <c r="E5" s="64" t="s">
        <v>16</v>
      </c>
      <c r="F5" s="64"/>
      <c r="G5" s="64"/>
      <c r="H5" s="64" t="s">
        <v>17</v>
      </c>
      <c r="I5" s="64"/>
      <c r="J5" s="64"/>
      <c r="K5" s="65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IF(J27=Summary!B62,"","DOES NOT BALANCE")</f>
        <v/>
      </c>
    </row>
    <row r="29" spans="1:11" x14ac:dyDescent="0.25">
      <c r="A29" s="66" t="s">
        <v>31</v>
      </c>
      <c r="B29" s="66"/>
      <c r="C29" s="66"/>
      <c r="D29" s="66"/>
      <c r="E29" s="67">
        <f>Summary!B2</f>
        <v>43773</v>
      </c>
      <c r="F29" s="67"/>
    </row>
    <row r="31" spans="1:11" x14ac:dyDescent="0.25">
      <c r="A31" s="15" t="s">
        <v>32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1" t="s">
        <v>33</v>
      </c>
      <c r="B32" s="62"/>
      <c r="C32" s="62"/>
      <c r="D32" s="63"/>
      <c r="E32" s="20"/>
      <c r="F32" s="20"/>
      <c r="G32" s="19"/>
    </row>
    <row r="33" spans="1:11" x14ac:dyDescent="0.25">
      <c r="A33" s="61"/>
      <c r="B33" s="62"/>
      <c r="C33" s="62"/>
      <c r="D33" s="63"/>
      <c r="E33" s="20"/>
      <c r="F33" s="20"/>
      <c r="G33" s="21" t="s">
        <v>34</v>
      </c>
      <c r="H33" s="22"/>
      <c r="I33" s="22"/>
      <c r="J33" s="22"/>
      <c r="K33" s="23"/>
    </row>
    <row r="34" spans="1:11" x14ac:dyDescent="0.25">
      <c r="A34" s="61"/>
      <c r="B34" s="62"/>
      <c r="C34" s="62"/>
      <c r="D34" s="63"/>
      <c r="E34" s="20"/>
      <c r="F34" s="20"/>
      <c r="G34" s="24"/>
      <c r="K34" s="25"/>
    </row>
    <row r="35" spans="1:11" ht="23.25" customHeight="1" x14ac:dyDescent="0.25">
      <c r="A35" s="24" t="s">
        <v>9</v>
      </c>
      <c r="B35" s="59" t="s">
        <v>35</v>
      </c>
      <c r="C35" s="59"/>
      <c r="D35" s="60"/>
      <c r="E35" s="18"/>
      <c r="F35" s="18"/>
      <c r="G35" s="26" t="s">
        <v>36</v>
      </c>
      <c r="H35" s="55" t="s">
        <v>37</v>
      </c>
      <c r="I35" s="55"/>
      <c r="J35" s="55"/>
      <c r="K35" s="56"/>
    </row>
    <row r="36" spans="1:11" ht="25.5" customHeight="1" x14ac:dyDescent="0.25">
      <c r="A36" s="26" t="s">
        <v>38</v>
      </c>
      <c r="B36" s="57" t="s">
        <v>35</v>
      </c>
      <c r="C36" s="57"/>
      <c r="D36" s="58"/>
    </row>
  </sheetData>
  <sheetProtection algorithmName="SHA-512" hashValue="no253KkaMeoABiO3pnPwUZ+lIEGfacwFiRH/isscN9YZRom1bhhpalF84yieHjAM0CxQr7C1a9DIecXWhWHmlQ==" saltValue="UhxUFaTesY/2URWEPalt8Q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9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36"/>
  <sheetViews>
    <sheetView workbookViewId="0">
      <selection sqref="A1:K1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0.5703125" customWidth="1"/>
    <col min="11" max="11" width="14.42578125" customWidth="1"/>
  </cols>
  <sheetData>
    <row r="1" spans="1:11" x14ac:dyDescent="0.25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x14ac:dyDescent="0.25">
      <c r="A3" s="2" t="s">
        <v>9</v>
      </c>
      <c r="B3" s="53">
        <f>Summary!E9</f>
        <v>5</v>
      </c>
      <c r="C3" s="54"/>
      <c r="D3" s="49" t="s">
        <v>59</v>
      </c>
      <c r="E3" s="2" t="s">
        <v>11</v>
      </c>
      <c r="F3" s="3"/>
      <c r="G3" s="39">
        <f>Summary!B1</f>
        <v>43772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0" t="s">
        <v>13</v>
      </c>
      <c r="C5" s="50" t="s">
        <v>14</v>
      </c>
      <c r="D5" s="50" t="s">
        <v>15</v>
      </c>
      <c r="E5" s="64" t="s">
        <v>16</v>
      </c>
      <c r="F5" s="64"/>
      <c r="G5" s="64"/>
      <c r="H5" s="64" t="s">
        <v>17</v>
      </c>
      <c r="I5" s="64"/>
      <c r="J5" s="64"/>
      <c r="K5" s="65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IF(J27=Summary!B9,"","DOES NOT BALANCE")</f>
        <v/>
      </c>
    </row>
    <row r="29" spans="1:11" x14ac:dyDescent="0.25">
      <c r="A29" s="66" t="s">
        <v>31</v>
      </c>
      <c r="B29" s="66"/>
      <c r="C29" s="66"/>
      <c r="D29" s="66"/>
      <c r="E29" s="67">
        <f>Summary!B2</f>
        <v>43773</v>
      </c>
      <c r="F29" s="67"/>
    </row>
    <row r="31" spans="1:11" x14ac:dyDescent="0.25">
      <c r="A31" s="15" t="s">
        <v>32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1" t="s">
        <v>33</v>
      </c>
      <c r="B32" s="62"/>
      <c r="C32" s="62"/>
      <c r="D32" s="63"/>
      <c r="E32" s="20"/>
      <c r="F32" s="20"/>
      <c r="G32" s="19"/>
    </row>
    <row r="33" spans="1:11" x14ac:dyDescent="0.25">
      <c r="A33" s="61"/>
      <c r="B33" s="62"/>
      <c r="C33" s="62"/>
      <c r="D33" s="63"/>
      <c r="E33" s="20"/>
      <c r="F33" s="20"/>
      <c r="G33" s="21" t="s">
        <v>34</v>
      </c>
      <c r="H33" s="22"/>
      <c r="I33" s="22"/>
      <c r="J33" s="22"/>
      <c r="K33" s="23"/>
    </row>
    <row r="34" spans="1:11" x14ac:dyDescent="0.25">
      <c r="A34" s="61"/>
      <c r="B34" s="62"/>
      <c r="C34" s="62"/>
      <c r="D34" s="63"/>
      <c r="E34" s="20"/>
      <c r="F34" s="20"/>
      <c r="G34" s="24"/>
      <c r="K34" s="25"/>
    </row>
    <row r="35" spans="1:11" ht="23.25" customHeight="1" x14ac:dyDescent="0.25">
      <c r="A35" s="24" t="s">
        <v>9</v>
      </c>
      <c r="B35" s="59" t="s">
        <v>35</v>
      </c>
      <c r="C35" s="59"/>
      <c r="D35" s="60"/>
      <c r="E35" s="18"/>
      <c r="F35" s="18"/>
      <c r="G35" s="26" t="s">
        <v>36</v>
      </c>
      <c r="H35" s="55" t="s">
        <v>37</v>
      </c>
      <c r="I35" s="55"/>
      <c r="J35" s="55"/>
      <c r="K35" s="56"/>
    </row>
    <row r="36" spans="1:11" ht="25.5" customHeight="1" x14ac:dyDescent="0.25">
      <c r="A36" s="26" t="s">
        <v>38</v>
      </c>
      <c r="B36" s="57" t="s">
        <v>35</v>
      </c>
      <c r="C36" s="57"/>
      <c r="D36" s="58"/>
    </row>
  </sheetData>
  <sheetProtection algorithmName="SHA-512" hashValue="PbTRKiH4f3l0W6dz/fxtCh7BqDYHbUOfhWQd8xvwE8z8zlOcGSDDOI8sSq2CGUK1hbGEBRHkyoTwA/W0AQc+Pw==" saltValue="ktK1fNBM8xV3Xf5jaJ8I+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62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>
    <pageSetUpPr fitToPage="1"/>
  </sheetPr>
  <dimension ref="A1:K36"/>
  <sheetViews>
    <sheetView workbookViewId="0">
      <selection activeCell="E13" sqref="E13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2.140625" customWidth="1"/>
    <col min="11" max="11" width="14.42578125" customWidth="1"/>
  </cols>
  <sheetData>
    <row r="1" spans="1:11" x14ac:dyDescent="0.25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x14ac:dyDescent="0.25">
      <c r="A3" s="2" t="s">
        <v>9</v>
      </c>
      <c r="B3" s="53">
        <f>Summary!E63</f>
        <v>59</v>
      </c>
      <c r="C3" s="54"/>
      <c r="D3" s="49"/>
      <c r="E3" s="2" t="s">
        <v>11</v>
      </c>
      <c r="F3" s="3"/>
      <c r="G3" s="39">
        <f>Summary!B1</f>
        <v>43772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0" t="s">
        <v>13</v>
      </c>
      <c r="C5" s="50" t="s">
        <v>14</v>
      </c>
      <c r="D5" s="50" t="s">
        <v>15</v>
      </c>
      <c r="E5" s="64" t="s">
        <v>16</v>
      </c>
      <c r="F5" s="64"/>
      <c r="G5" s="64"/>
      <c r="H5" s="64" t="s">
        <v>17</v>
      </c>
      <c r="I5" s="64"/>
      <c r="J5" s="64"/>
      <c r="K5" s="65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IF(J27=Summary!B63,"","DOES NOT BALANCE")</f>
        <v/>
      </c>
    </row>
    <row r="29" spans="1:11" x14ac:dyDescent="0.25">
      <c r="A29" s="66" t="s">
        <v>31</v>
      </c>
      <c r="B29" s="66"/>
      <c r="C29" s="66"/>
      <c r="D29" s="66"/>
      <c r="E29" s="67">
        <f>Summary!B2</f>
        <v>43773</v>
      </c>
      <c r="F29" s="67"/>
    </row>
    <row r="31" spans="1:11" x14ac:dyDescent="0.25">
      <c r="A31" s="15" t="s">
        <v>32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1" t="s">
        <v>33</v>
      </c>
      <c r="B32" s="62"/>
      <c r="C32" s="62"/>
      <c r="D32" s="63"/>
      <c r="E32" s="20"/>
      <c r="F32" s="20"/>
      <c r="G32" s="19"/>
    </row>
    <row r="33" spans="1:11" x14ac:dyDescent="0.25">
      <c r="A33" s="61"/>
      <c r="B33" s="62"/>
      <c r="C33" s="62"/>
      <c r="D33" s="63"/>
      <c r="E33" s="20"/>
      <c r="F33" s="20"/>
      <c r="G33" s="21" t="s">
        <v>34</v>
      </c>
      <c r="H33" s="22"/>
      <c r="I33" s="22"/>
      <c r="J33" s="22"/>
      <c r="K33" s="23"/>
    </row>
    <row r="34" spans="1:11" x14ac:dyDescent="0.25">
      <c r="A34" s="61"/>
      <c r="B34" s="62"/>
      <c r="C34" s="62"/>
      <c r="D34" s="63"/>
      <c r="E34" s="20"/>
      <c r="F34" s="20"/>
      <c r="G34" s="24"/>
      <c r="K34" s="25"/>
    </row>
    <row r="35" spans="1:11" ht="23.25" customHeight="1" x14ac:dyDescent="0.25">
      <c r="A35" s="24" t="s">
        <v>9</v>
      </c>
      <c r="B35" s="59" t="s">
        <v>35</v>
      </c>
      <c r="C35" s="59"/>
      <c r="D35" s="60"/>
      <c r="E35" s="18"/>
      <c r="F35" s="18"/>
      <c r="G35" s="26" t="s">
        <v>36</v>
      </c>
      <c r="H35" s="55" t="s">
        <v>37</v>
      </c>
      <c r="I35" s="55"/>
      <c r="J35" s="55"/>
      <c r="K35" s="56"/>
    </row>
    <row r="36" spans="1:11" ht="25.5" customHeight="1" x14ac:dyDescent="0.25">
      <c r="A36" s="26" t="s">
        <v>38</v>
      </c>
      <c r="B36" s="57" t="s">
        <v>35</v>
      </c>
      <c r="C36" s="57"/>
      <c r="D36" s="58"/>
    </row>
  </sheetData>
  <sheetProtection algorithmName="SHA-512" hashValue="BTmBuTI55+Oa079q12PKvUgUGDsZUChQJglDXB3vEwgeFzbHjHIugwYpPJRCJnmQl1kCCuly+1+H5BMacjp6kQ==" saltValue="OURqBaNOFrKMvoxGDxQ/qA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8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>
    <pageSetUpPr fitToPage="1"/>
  </sheetPr>
  <dimension ref="A1:K36"/>
  <sheetViews>
    <sheetView workbookViewId="0">
      <selection sqref="A1:K1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5703125" customWidth="1"/>
    <col min="10" max="10" width="13.7109375" bestFit="1" customWidth="1"/>
    <col min="11" max="11" width="14.42578125" customWidth="1"/>
  </cols>
  <sheetData>
    <row r="1" spans="1:11" x14ac:dyDescent="0.25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x14ac:dyDescent="0.25">
      <c r="A3" s="2" t="s">
        <v>9</v>
      </c>
      <c r="B3" s="53">
        <f>Summary!E64</f>
        <v>60</v>
      </c>
      <c r="C3" s="54"/>
      <c r="D3" s="49" t="s">
        <v>196</v>
      </c>
      <c r="E3" s="2" t="s">
        <v>11</v>
      </c>
      <c r="F3" s="3"/>
      <c r="G3" s="39">
        <f>Summary!B1</f>
        <v>43772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0" t="s">
        <v>13</v>
      </c>
      <c r="C5" s="50" t="s">
        <v>14</v>
      </c>
      <c r="D5" s="50" t="s">
        <v>15</v>
      </c>
      <c r="E5" s="64" t="s">
        <v>16</v>
      </c>
      <c r="F5" s="64"/>
      <c r="G5" s="64"/>
      <c r="H5" s="64" t="s">
        <v>17</v>
      </c>
      <c r="I5" s="64"/>
      <c r="J5" s="64"/>
      <c r="K5" s="65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/>
      <c r="B7" s="28"/>
      <c r="C7" s="28"/>
      <c r="D7" s="28"/>
      <c r="E7" s="29"/>
      <c r="F7" s="43"/>
      <c r="G7" s="29"/>
      <c r="H7" s="30"/>
      <c r="I7" s="30"/>
      <c r="J7" s="10">
        <f>SUM(H7:I7)</f>
        <v>0</v>
      </c>
      <c r="K7" s="30"/>
    </row>
    <row r="8" spans="1:11" x14ac:dyDescent="0.25">
      <c r="A8" s="38"/>
      <c r="B8" s="32"/>
      <c r="C8" s="32"/>
      <c r="D8" s="32"/>
      <c r="E8" s="42"/>
      <c r="F8" s="42"/>
      <c r="G8" s="42"/>
      <c r="H8" s="33"/>
      <c r="I8" s="33"/>
      <c r="J8" s="10">
        <f t="shared" ref="J8:J26" si="0">SUM(H8:I8)</f>
        <v>0</v>
      </c>
      <c r="K8" s="33"/>
    </row>
    <row r="9" spans="1:11" x14ac:dyDescent="0.25">
      <c r="A9" s="38"/>
      <c r="B9" s="32"/>
      <c r="C9" s="32"/>
      <c r="D9" s="32"/>
      <c r="E9" s="42"/>
      <c r="F9" s="42"/>
      <c r="G9" s="42"/>
      <c r="H9" s="33"/>
      <c r="I9" s="33"/>
      <c r="J9" s="10">
        <f t="shared" si="0"/>
        <v>0</v>
      </c>
      <c r="K9" s="33"/>
    </row>
    <row r="10" spans="1:11" x14ac:dyDescent="0.25">
      <c r="A10" s="38"/>
      <c r="B10" s="32"/>
      <c r="C10" s="32"/>
      <c r="D10" s="32"/>
      <c r="E10" s="42"/>
      <c r="F10" s="42"/>
      <c r="G10" s="42"/>
      <c r="H10" s="33"/>
      <c r="I10" s="33"/>
      <c r="J10" s="10">
        <f t="shared" si="0"/>
        <v>0</v>
      </c>
      <c r="K10" s="33"/>
    </row>
    <row r="11" spans="1:11" x14ac:dyDescent="0.25">
      <c r="A11" s="38"/>
      <c r="B11" s="32"/>
      <c r="C11" s="32"/>
      <c r="D11" s="32"/>
      <c r="E11" s="42"/>
      <c r="F11" s="42"/>
      <c r="G11" s="42"/>
      <c r="H11" s="33"/>
      <c r="I11" s="33"/>
      <c r="J11" s="10">
        <f t="shared" si="0"/>
        <v>0</v>
      </c>
      <c r="K11" s="33"/>
    </row>
    <row r="12" spans="1:11" x14ac:dyDescent="0.25">
      <c r="A12" s="38"/>
      <c r="B12" s="32"/>
      <c r="C12" s="32"/>
      <c r="D12" s="32"/>
      <c r="E12" s="42"/>
      <c r="F12" s="42"/>
      <c r="G12" s="42"/>
      <c r="H12" s="33"/>
      <c r="I12" s="33"/>
      <c r="J12" s="10">
        <f t="shared" si="0"/>
        <v>0</v>
      </c>
      <c r="K12" s="33"/>
    </row>
    <row r="13" spans="1:11" x14ac:dyDescent="0.25">
      <c r="A13" s="38"/>
      <c r="B13" s="32"/>
      <c r="C13" s="32"/>
      <c r="D13" s="32"/>
      <c r="E13" s="42"/>
      <c r="F13" s="42"/>
      <c r="G13" s="42"/>
      <c r="H13" s="33"/>
      <c r="I13" s="33"/>
      <c r="J13" s="10">
        <f t="shared" si="0"/>
        <v>0</v>
      </c>
      <c r="K13" s="33"/>
    </row>
    <row r="14" spans="1:11" x14ac:dyDescent="0.25">
      <c r="A14" s="38"/>
      <c r="B14" s="32"/>
      <c r="C14" s="32"/>
      <c r="D14" s="32"/>
      <c r="E14" s="42"/>
      <c r="F14" s="42"/>
      <c r="G14" s="42"/>
      <c r="H14" s="33"/>
      <c r="I14" s="33"/>
      <c r="J14" s="10">
        <f t="shared" si="0"/>
        <v>0</v>
      </c>
      <c r="K14" s="33"/>
    </row>
    <row r="15" spans="1:11" x14ac:dyDescent="0.25">
      <c r="A15" s="38"/>
      <c r="B15" s="32"/>
      <c r="C15" s="32"/>
      <c r="D15" s="32"/>
      <c r="E15" s="42"/>
      <c r="F15" s="42"/>
      <c r="G15" s="42"/>
      <c r="H15" s="33"/>
      <c r="I15" s="33"/>
      <c r="J15" s="10">
        <f t="shared" si="0"/>
        <v>0</v>
      </c>
      <c r="K15" s="33"/>
    </row>
    <row r="16" spans="1:11" x14ac:dyDescent="0.25">
      <c r="A16" s="38"/>
      <c r="B16" s="32"/>
      <c r="C16" s="32"/>
      <c r="D16" s="32"/>
      <c r="E16" s="42"/>
      <c r="F16" s="42"/>
      <c r="G16" s="42"/>
      <c r="H16" s="33"/>
      <c r="I16" s="33"/>
      <c r="J16" s="10">
        <f t="shared" si="0"/>
        <v>0</v>
      </c>
      <c r="K16" s="33"/>
    </row>
    <row r="17" spans="1:11" x14ac:dyDescent="0.25">
      <c r="A17" s="38"/>
      <c r="B17" s="32"/>
      <c r="C17" s="32"/>
      <c r="D17" s="32"/>
      <c r="E17" s="42"/>
      <c r="F17" s="42"/>
      <c r="G17" s="42"/>
      <c r="H17" s="33"/>
      <c r="I17" s="33"/>
      <c r="J17" s="10">
        <f t="shared" si="0"/>
        <v>0</v>
      </c>
      <c r="K17" s="33"/>
    </row>
    <row r="18" spans="1:11" x14ac:dyDescent="0.25">
      <c r="A18" s="38"/>
      <c r="B18" s="32"/>
      <c r="C18" s="32"/>
      <c r="D18" s="32"/>
      <c r="E18" s="42"/>
      <c r="F18" s="42"/>
      <c r="G18" s="42"/>
      <c r="H18" s="33"/>
      <c r="I18" s="33"/>
      <c r="J18" s="10">
        <f t="shared" si="0"/>
        <v>0</v>
      </c>
      <c r="K18" s="33"/>
    </row>
    <row r="19" spans="1:11" x14ac:dyDescent="0.25">
      <c r="A19" s="38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8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IF(J27=Summary!B64,"","DOES NOT BALANCE")</f>
        <v/>
      </c>
    </row>
    <row r="29" spans="1:11" x14ac:dyDescent="0.25">
      <c r="A29" s="66" t="s">
        <v>31</v>
      </c>
      <c r="B29" s="66"/>
      <c r="C29" s="66"/>
      <c r="D29" s="66"/>
      <c r="E29" s="67">
        <f>Summary!B2</f>
        <v>43773</v>
      </c>
      <c r="F29" s="67"/>
    </row>
    <row r="31" spans="1:11" x14ac:dyDescent="0.25">
      <c r="A31" s="15" t="s">
        <v>32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1" t="s">
        <v>33</v>
      </c>
      <c r="B32" s="62"/>
      <c r="C32" s="62"/>
      <c r="D32" s="63"/>
      <c r="E32" s="20"/>
      <c r="F32" s="20"/>
      <c r="G32" s="19"/>
    </row>
    <row r="33" spans="1:11" x14ac:dyDescent="0.25">
      <c r="A33" s="61"/>
      <c r="B33" s="62"/>
      <c r="C33" s="62"/>
      <c r="D33" s="63"/>
      <c r="E33" s="20"/>
      <c r="F33" s="20"/>
      <c r="G33" s="21" t="s">
        <v>34</v>
      </c>
      <c r="H33" s="22"/>
      <c r="I33" s="22"/>
      <c r="J33" s="22"/>
      <c r="K33" s="23"/>
    </row>
    <row r="34" spans="1:11" x14ac:dyDescent="0.25">
      <c r="A34" s="61"/>
      <c r="B34" s="62"/>
      <c r="C34" s="62"/>
      <c r="D34" s="63"/>
      <c r="E34" s="20"/>
      <c r="F34" s="20"/>
      <c r="G34" s="24"/>
      <c r="K34" s="25"/>
    </row>
    <row r="35" spans="1:11" ht="23.25" customHeight="1" x14ac:dyDescent="0.25">
      <c r="A35" s="24" t="s">
        <v>9</v>
      </c>
      <c r="B35" s="59" t="s">
        <v>35</v>
      </c>
      <c r="C35" s="59"/>
      <c r="D35" s="60"/>
      <c r="E35" s="18"/>
      <c r="F35" s="18"/>
      <c r="G35" s="26" t="s">
        <v>36</v>
      </c>
      <c r="H35" s="55" t="s">
        <v>37</v>
      </c>
      <c r="I35" s="55"/>
      <c r="J35" s="55"/>
      <c r="K35" s="56"/>
    </row>
    <row r="36" spans="1:11" ht="25.5" customHeight="1" x14ac:dyDescent="0.25">
      <c r="A36" s="26" t="s">
        <v>38</v>
      </c>
      <c r="B36" s="57" t="s">
        <v>35</v>
      </c>
      <c r="C36" s="57"/>
      <c r="D36" s="58"/>
    </row>
  </sheetData>
  <sheetProtection algorithmName="SHA-512" hashValue="jvmy6vgp84/zWEZmGQ2SLAo8gNBximu+hu3brDiuEdeNTqXh8iryQB52Gxn5boLeTfrZ69w/7SoVEOg1LwcMMA==" saltValue="UFJA6wrAZqQer+Kr54qdZg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7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>
    <pageSetUpPr fitToPage="1"/>
  </sheetPr>
  <dimension ref="A1:K36"/>
  <sheetViews>
    <sheetView workbookViewId="0">
      <selection activeCell="C20" sqref="C20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42578125" customWidth="1"/>
    <col min="11" max="11" width="14.42578125" customWidth="1"/>
  </cols>
  <sheetData>
    <row r="1" spans="1:11" x14ac:dyDescent="0.25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x14ac:dyDescent="0.25">
      <c r="A3" s="2" t="s">
        <v>9</v>
      </c>
      <c r="B3" s="53">
        <f>Summary!E65</f>
        <v>61</v>
      </c>
      <c r="C3" s="54"/>
      <c r="D3" s="49"/>
      <c r="E3" s="2" t="s">
        <v>11</v>
      </c>
      <c r="F3" s="3"/>
      <c r="G3" s="39">
        <f>Summary!B1</f>
        <v>43772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0" t="s">
        <v>13</v>
      </c>
      <c r="C5" s="50" t="s">
        <v>14</v>
      </c>
      <c r="D5" s="50" t="s">
        <v>15</v>
      </c>
      <c r="E5" s="64" t="s">
        <v>16</v>
      </c>
      <c r="F5" s="64"/>
      <c r="G5" s="64"/>
      <c r="H5" s="64" t="s">
        <v>17</v>
      </c>
      <c r="I5" s="64"/>
      <c r="J5" s="64"/>
      <c r="K5" s="65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IF(J27=Summary!B65,"","DOES NOT BALANCE")</f>
        <v/>
      </c>
    </row>
    <row r="29" spans="1:11" x14ac:dyDescent="0.25">
      <c r="A29" s="66" t="s">
        <v>31</v>
      </c>
      <c r="B29" s="66"/>
      <c r="C29" s="66"/>
      <c r="D29" s="66"/>
      <c r="E29" s="67">
        <f>Summary!B2</f>
        <v>43773</v>
      </c>
      <c r="F29" s="67"/>
    </row>
    <row r="31" spans="1:11" x14ac:dyDescent="0.25">
      <c r="A31" s="15" t="s">
        <v>32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1" t="s">
        <v>33</v>
      </c>
      <c r="B32" s="62"/>
      <c r="C32" s="62"/>
      <c r="D32" s="63"/>
      <c r="E32" s="20"/>
      <c r="F32" s="20"/>
      <c r="G32" s="19"/>
    </row>
    <row r="33" spans="1:11" x14ac:dyDescent="0.25">
      <c r="A33" s="61"/>
      <c r="B33" s="62"/>
      <c r="C33" s="62"/>
      <c r="D33" s="63"/>
      <c r="E33" s="20"/>
      <c r="F33" s="20"/>
      <c r="G33" s="21" t="s">
        <v>34</v>
      </c>
      <c r="H33" s="22"/>
      <c r="I33" s="22"/>
      <c r="J33" s="22"/>
      <c r="K33" s="23"/>
    </row>
    <row r="34" spans="1:11" x14ac:dyDescent="0.25">
      <c r="A34" s="61"/>
      <c r="B34" s="62"/>
      <c r="C34" s="62"/>
      <c r="D34" s="63"/>
      <c r="E34" s="20"/>
      <c r="F34" s="20"/>
      <c r="G34" s="24"/>
      <c r="K34" s="25"/>
    </row>
    <row r="35" spans="1:11" ht="23.25" customHeight="1" x14ac:dyDescent="0.25">
      <c r="A35" s="24" t="s">
        <v>9</v>
      </c>
      <c r="B35" s="59" t="s">
        <v>35</v>
      </c>
      <c r="C35" s="59"/>
      <c r="D35" s="60"/>
      <c r="E35" s="18"/>
      <c r="F35" s="18"/>
      <c r="G35" s="26" t="s">
        <v>36</v>
      </c>
      <c r="H35" s="55" t="s">
        <v>37</v>
      </c>
      <c r="I35" s="55"/>
      <c r="J35" s="55"/>
      <c r="K35" s="56"/>
    </row>
    <row r="36" spans="1:11" ht="25.5" customHeight="1" x14ac:dyDescent="0.25">
      <c r="A36" s="26" t="s">
        <v>38</v>
      </c>
      <c r="B36" s="57" t="s">
        <v>35</v>
      </c>
      <c r="C36" s="57"/>
      <c r="D36" s="58"/>
    </row>
  </sheetData>
  <sheetProtection algorithmName="SHA-512" hashValue="Q+xzcQ8RzVhjqi1olVWuDbc/o2bLqyCGEdMD/pGcaRVmekDkprO+4FwEDYqY6P63w6hxfHCTu530XM34AcL+xg==" saltValue="PEZ6yfDmDd2mMXXinWTKI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6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>
    <pageSetUpPr fitToPage="1"/>
  </sheetPr>
  <dimension ref="A1:K36"/>
  <sheetViews>
    <sheetView workbookViewId="0">
      <selection activeCell="A32" sqref="A32:D34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140625" customWidth="1"/>
    <col min="11" max="11" width="14.42578125" customWidth="1"/>
  </cols>
  <sheetData>
    <row r="1" spans="1:11" x14ac:dyDescent="0.25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x14ac:dyDescent="0.25">
      <c r="A3" s="2" t="s">
        <v>9</v>
      </c>
      <c r="B3" s="53">
        <f>Summary!E66</f>
        <v>62</v>
      </c>
      <c r="C3" s="54"/>
      <c r="D3" s="49" t="s">
        <v>197</v>
      </c>
      <c r="E3" s="2" t="s">
        <v>11</v>
      </c>
      <c r="F3" s="3"/>
      <c r="G3" s="39">
        <f>Summary!B1</f>
        <v>43772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0" t="s">
        <v>13</v>
      </c>
      <c r="C5" s="50" t="s">
        <v>14</v>
      </c>
      <c r="D5" s="50" t="s">
        <v>15</v>
      </c>
      <c r="E5" s="64" t="s">
        <v>16</v>
      </c>
      <c r="F5" s="64"/>
      <c r="G5" s="64"/>
      <c r="H5" s="64" t="s">
        <v>17</v>
      </c>
      <c r="I5" s="64"/>
      <c r="J5" s="64"/>
      <c r="K5" s="65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IF(J27=Summary!B66,"","DOES NOT BALANCE")</f>
        <v/>
      </c>
    </row>
    <row r="29" spans="1:11" x14ac:dyDescent="0.25">
      <c r="A29" s="66" t="s">
        <v>31</v>
      </c>
      <c r="B29" s="66"/>
      <c r="C29" s="66"/>
      <c r="D29" s="66"/>
      <c r="E29" s="67">
        <f>Summary!B2</f>
        <v>43773</v>
      </c>
      <c r="F29" s="67"/>
    </row>
    <row r="31" spans="1:11" x14ac:dyDescent="0.25">
      <c r="A31" s="15" t="s">
        <v>32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1" t="s">
        <v>33</v>
      </c>
      <c r="B32" s="62"/>
      <c r="C32" s="62"/>
      <c r="D32" s="63"/>
      <c r="E32" s="20"/>
      <c r="F32" s="20"/>
      <c r="G32" s="19"/>
    </row>
    <row r="33" spans="1:11" x14ac:dyDescent="0.25">
      <c r="A33" s="61"/>
      <c r="B33" s="62"/>
      <c r="C33" s="62"/>
      <c r="D33" s="63"/>
      <c r="E33" s="20"/>
      <c r="F33" s="20"/>
      <c r="G33" s="21" t="s">
        <v>34</v>
      </c>
      <c r="H33" s="22"/>
      <c r="I33" s="22"/>
      <c r="J33" s="22"/>
      <c r="K33" s="23"/>
    </row>
    <row r="34" spans="1:11" x14ac:dyDescent="0.25">
      <c r="A34" s="61"/>
      <c r="B34" s="62"/>
      <c r="C34" s="62"/>
      <c r="D34" s="63"/>
      <c r="E34" s="20"/>
      <c r="F34" s="20"/>
      <c r="G34" s="24"/>
      <c r="K34" s="25"/>
    </row>
    <row r="35" spans="1:11" ht="23.25" customHeight="1" x14ac:dyDescent="0.25">
      <c r="A35" s="24" t="s">
        <v>9</v>
      </c>
      <c r="B35" s="59" t="s">
        <v>35</v>
      </c>
      <c r="C35" s="59"/>
      <c r="D35" s="60"/>
      <c r="E35" s="18"/>
      <c r="F35" s="18"/>
      <c r="G35" s="26" t="s">
        <v>36</v>
      </c>
      <c r="H35" s="55" t="s">
        <v>37</v>
      </c>
      <c r="I35" s="55"/>
      <c r="J35" s="55"/>
      <c r="K35" s="56"/>
    </row>
    <row r="36" spans="1:11" ht="25.5" customHeight="1" x14ac:dyDescent="0.25">
      <c r="A36" s="26" t="s">
        <v>38</v>
      </c>
      <c r="B36" s="57" t="s">
        <v>35</v>
      </c>
      <c r="C36" s="57"/>
      <c r="D36" s="58"/>
    </row>
  </sheetData>
  <sheetProtection algorithmName="SHA-512" hashValue="DVhYXk9vx0mjDanr/EUFoF2KIxtNj/6LKxA6Bxb71fv5fxdlYeYRAaVZYFHs+KXXZYRJJziqdu2dY5ZVIW4Neg==" saltValue="KmSdf1Fq32AnGlXx6PWC9g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5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>
    <pageSetUpPr fitToPage="1"/>
  </sheetPr>
  <dimension ref="A1:K36"/>
  <sheetViews>
    <sheetView workbookViewId="0">
      <selection activeCell="D14" sqref="D14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2" customWidth="1"/>
    <col min="11" max="11" width="14.42578125" customWidth="1"/>
  </cols>
  <sheetData>
    <row r="1" spans="1:11" x14ac:dyDescent="0.25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x14ac:dyDescent="0.25">
      <c r="A3" s="2" t="s">
        <v>9</v>
      </c>
      <c r="B3" s="53">
        <f>Summary!E67</f>
        <v>63</v>
      </c>
      <c r="C3" s="54"/>
      <c r="D3" s="49"/>
      <c r="E3" s="2" t="s">
        <v>11</v>
      </c>
      <c r="F3" s="3"/>
      <c r="G3" s="39">
        <f>Summary!B1</f>
        <v>43772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0" t="s">
        <v>13</v>
      </c>
      <c r="C5" s="50" t="s">
        <v>14</v>
      </c>
      <c r="D5" s="50" t="s">
        <v>15</v>
      </c>
      <c r="E5" s="64" t="s">
        <v>16</v>
      </c>
      <c r="F5" s="64"/>
      <c r="G5" s="64"/>
      <c r="H5" s="64" t="s">
        <v>17</v>
      </c>
      <c r="I5" s="64"/>
      <c r="J5" s="64"/>
      <c r="K5" s="65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IF(J27=Summary!B67,"","DOES NOT BALANCE")</f>
        <v/>
      </c>
    </row>
    <row r="29" spans="1:11" x14ac:dyDescent="0.25">
      <c r="A29" s="66" t="s">
        <v>31</v>
      </c>
      <c r="B29" s="66"/>
      <c r="C29" s="66"/>
      <c r="D29" s="66"/>
      <c r="E29" s="67">
        <f>Summary!B2</f>
        <v>43773</v>
      </c>
      <c r="F29" s="67"/>
    </row>
    <row r="31" spans="1:11" x14ac:dyDescent="0.25">
      <c r="A31" s="15" t="s">
        <v>32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1" t="s">
        <v>33</v>
      </c>
      <c r="B32" s="62"/>
      <c r="C32" s="62"/>
      <c r="D32" s="63"/>
      <c r="E32" s="20"/>
      <c r="F32" s="20"/>
      <c r="G32" s="19"/>
    </row>
    <row r="33" spans="1:11" x14ac:dyDescent="0.25">
      <c r="A33" s="61"/>
      <c r="B33" s="62"/>
      <c r="C33" s="62"/>
      <c r="D33" s="63"/>
      <c r="E33" s="20"/>
      <c r="F33" s="20"/>
      <c r="G33" s="21" t="s">
        <v>34</v>
      </c>
      <c r="H33" s="22"/>
      <c r="I33" s="22"/>
      <c r="J33" s="22"/>
      <c r="K33" s="23"/>
    </row>
    <row r="34" spans="1:11" x14ac:dyDescent="0.25">
      <c r="A34" s="61"/>
      <c r="B34" s="62"/>
      <c r="C34" s="62"/>
      <c r="D34" s="63"/>
      <c r="E34" s="20"/>
      <c r="F34" s="20"/>
      <c r="G34" s="24"/>
      <c r="K34" s="25"/>
    </row>
    <row r="35" spans="1:11" ht="23.25" customHeight="1" x14ac:dyDescent="0.25">
      <c r="A35" s="24" t="s">
        <v>9</v>
      </c>
      <c r="B35" s="59" t="s">
        <v>35</v>
      </c>
      <c r="C35" s="59"/>
      <c r="D35" s="60"/>
      <c r="E35" s="18"/>
      <c r="F35" s="18"/>
      <c r="G35" s="26" t="s">
        <v>36</v>
      </c>
      <c r="H35" s="55" t="s">
        <v>37</v>
      </c>
      <c r="I35" s="55"/>
      <c r="J35" s="55"/>
      <c r="K35" s="56"/>
    </row>
    <row r="36" spans="1:11" ht="25.5" customHeight="1" x14ac:dyDescent="0.25">
      <c r="A36" s="26" t="s">
        <v>38</v>
      </c>
      <c r="B36" s="57" t="s">
        <v>35</v>
      </c>
      <c r="C36" s="57"/>
      <c r="D36" s="58"/>
    </row>
  </sheetData>
  <sheetProtection algorithmName="SHA-512" hashValue="8WHSn5rllcG45o3MylrSpXH12vzI9DhjhrRpRhSV/Lv79lwYonrJsCsg+yT6w5m+sd9VxSi2AgXkPaR7cP8qDg==" saltValue="YUecWXbuq5di6QYi5fLoq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4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>
    <pageSetUpPr fitToPage="1"/>
  </sheetPr>
  <dimension ref="A1:K36"/>
  <sheetViews>
    <sheetView workbookViewId="0">
      <selection activeCell="F13" sqref="F13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7109375" customWidth="1"/>
    <col min="11" max="11" width="14.42578125" customWidth="1"/>
  </cols>
  <sheetData>
    <row r="1" spans="1:11" x14ac:dyDescent="0.25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x14ac:dyDescent="0.25">
      <c r="A3" s="2" t="s">
        <v>9</v>
      </c>
      <c r="B3" s="53">
        <f>Summary!E68</f>
        <v>64</v>
      </c>
      <c r="C3" s="54"/>
      <c r="D3" s="49" t="s">
        <v>198</v>
      </c>
      <c r="E3" s="2" t="s">
        <v>11</v>
      </c>
      <c r="F3" s="3"/>
      <c r="G3" s="39">
        <f>Summary!B1</f>
        <v>43772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0" t="s">
        <v>13</v>
      </c>
      <c r="C5" s="50" t="s">
        <v>14</v>
      </c>
      <c r="D5" s="50" t="s">
        <v>15</v>
      </c>
      <c r="E5" s="64" t="s">
        <v>16</v>
      </c>
      <c r="F5" s="64"/>
      <c r="G5" s="64"/>
      <c r="H5" s="64" t="s">
        <v>17</v>
      </c>
      <c r="I5" s="64"/>
      <c r="J5" s="64"/>
      <c r="K5" s="65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IF(J27=Summary!B68,"","DOES NOT BALANCE")</f>
        <v/>
      </c>
    </row>
    <row r="29" spans="1:11" x14ac:dyDescent="0.25">
      <c r="A29" s="66" t="s">
        <v>31</v>
      </c>
      <c r="B29" s="66"/>
      <c r="C29" s="66"/>
      <c r="D29" s="66"/>
      <c r="E29" s="67">
        <f>Summary!B2</f>
        <v>43773</v>
      </c>
      <c r="F29" s="67"/>
    </row>
    <row r="31" spans="1:11" x14ac:dyDescent="0.25">
      <c r="A31" s="15" t="s">
        <v>32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1" t="s">
        <v>33</v>
      </c>
      <c r="B32" s="62"/>
      <c r="C32" s="62"/>
      <c r="D32" s="63"/>
      <c r="E32" s="20"/>
      <c r="F32" s="20"/>
      <c r="G32" s="19"/>
    </row>
    <row r="33" spans="1:11" x14ac:dyDescent="0.25">
      <c r="A33" s="61"/>
      <c r="B33" s="62"/>
      <c r="C33" s="62"/>
      <c r="D33" s="63"/>
      <c r="E33" s="20"/>
      <c r="F33" s="20"/>
      <c r="G33" s="21" t="s">
        <v>34</v>
      </c>
      <c r="H33" s="22"/>
      <c r="I33" s="22"/>
      <c r="J33" s="22"/>
      <c r="K33" s="23"/>
    </row>
    <row r="34" spans="1:11" x14ac:dyDescent="0.25">
      <c r="A34" s="61"/>
      <c r="B34" s="62"/>
      <c r="C34" s="62"/>
      <c r="D34" s="63"/>
      <c r="E34" s="20"/>
      <c r="F34" s="20"/>
      <c r="G34" s="24"/>
      <c r="K34" s="25"/>
    </row>
    <row r="35" spans="1:11" ht="23.25" customHeight="1" x14ac:dyDescent="0.25">
      <c r="A35" s="24" t="s">
        <v>9</v>
      </c>
      <c r="B35" s="59" t="s">
        <v>35</v>
      </c>
      <c r="C35" s="59"/>
      <c r="D35" s="60"/>
      <c r="E35" s="18"/>
      <c r="F35" s="18"/>
      <c r="G35" s="26" t="s">
        <v>36</v>
      </c>
      <c r="H35" s="55" t="s">
        <v>37</v>
      </c>
      <c r="I35" s="55"/>
      <c r="J35" s="55"/>
      <c r="K35" s="56"/>
    </row>
    <row r="36" spans="1:11" ht="25.5" customHeight="1" x14ac:dyDescent="0.25">
      <c r="A36" s="26" t="s">
        <v>38</v>
      </c>
      <c r="B36" s="57" t="s">
        <v>35</v>
      </c>
      <c r="C36" s="57"/>
      <c r="D36" s="58"/>
    </row>
  </sheetData>
  <sheetProtection algorithmName="SHA-512" hashValue="tRW9ui8FTUaqxDGkZws+9SeA8P4/YatTwHysE1EH7FlP12WfKsWGIyg2SGuzHjloZhC705h7xJJdcqhLsV5byQ==" saltValue="H6kseD45o0XeaJ2VrZPyhQ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3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>
    <pageSetUpPr fitToPage="1"/>
  </sheetPr>
  <dimension ref="A1:K36"/>
  <sheetViews>
    <sheetView workbookViewId="0">
      <selection activeCell="D12" sqref="D12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2.5703125" customWidth="1"/>
    <col min="11" max="11" width="14.42578125" customWidth="1"/>
  </cols>
  <sheetData>
    <row r="1" spans="1:11" x14ac:dyDescent="0.25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x14ac:dyDescent="0.25">
      <c r="A3" s="2" t="s">
        <v>9</v>
      </c>
      <c r="B3" s="53">
        <f>Summary!E69</f>
        <v>65</v>
      </c>
      <c r="C3" s="54"/>
      <c r="D3" s="49"/>
      <c r="E3" s="2" t="s">
        <v>11</v>
      </c>
      <c r="F3" s="3"/>
      <c r="G3" s="39">
        <f>Summary!B1</f>
        <v>43772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0" t="s">
        <v>13</v>
      </c>
      <c r="C5" s="50" t="s">
        <v>14</v>
      </c>
      <c r="D5" s="50" t="s">
        <v>15</v>
      </c>
      <c r="E5" s="64" t="s">
        <v>16</v>
      </c>
      <c r="F5" s="64"/>
      <c r="G5" s="64"/>
      <c r="H5" s="64" t="s">
        <v>17</v>
      </c>
      <c r="I5" s="64"/>
      <c r="J5" s="64"/>
      <c r="K5" s="65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IF(J27=Summary!B69,"","DOES NOT BALANCE")</f>
        <v/>
      </c>
    </row>
    <row r="29" spans="1:11" x14ac:dyDescent="0.25">
      <c r="A29" s="66" t="s">
        <v>31</v>
      </c>
      <c r="B29" s="66"/>
      <c r="C29" s="66"/>
      <c r="D29" s="66"/>
      <c r="E29" s="67">
        <f>Summary!B2</f>
        <v>43773</v>
      </c>
      <c r="F29" s="67"/>
    </row>
    <row r="31" spans="1:11" x14ac:dyDescent="0.25">
      <c r="A31" s="15" t="s">
        <v>32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1" t="s">
        <v>33</v>
      </c>
      <c r="B32" s="62"/>
      <c r="C32" s="62"/>
      <c r="D32" s="63"/>
      <c r="E32" s="20"/>
      <c r="F32" s="20"/>
      <c r="G32" s="19"/>
    </row>
    <row r="33" spans="1:11" x14ac:dyDescent="0.25">
      <c r="A33" s="61"/>
      <c r="B33" s="62"/>
      <c r="C33" s="62"/>
      <c r="D33" s="63"/>
      <c r="E33" s="20"/>
      <c r="F33" s="20"/>
      <c r="G33" s="21" t="s">
        <v>34</v>
      </c>
      <c r="H33" s="22"/>
      <c r="I33" s="22"/>
      <c r="J33" s="22"/>
      <c r="K33" s="23"/>
    </row>
    <row r="34" spans="1:11" x14ac:dyDescent="0.25">
      <c r="A34" s="61"/>
      <c r="B34" s="62"/>
      <c r="C34" s="62"/>
      <c r="D34" s="63"/>
      <c r="E34" s="20"/>
      <c r="F34" s="20"/>
      <c r="G34" s="24"/>
      <c r="K34" s="25"/>
    </row>
    <row r="35" spans="1:11" ht="23.25" customHeight="1" x14ac:dyDescent="0.25">
      <c r="A35" s="24" t="s">
        <v>9</v>
      </c>
      <c r="B35" s="59" t="s">
        <v>35</v>
      </c>
      <c r="C35" s="59"/>
      <c r="D35" s="60"/>
      <c r="E35" s="18"/>
      <c r="F35" s="18"/>
      <c r="G35" s="26" t="s">
        <v>36</v>
      </c>
      <c r="H35" s="55" t="s">
        <v>37</v>
      </c>
      <c r="I35" s="55"/>
      <c r="J35" s="55"/>
      <c r="K35" s="56"/>
    </row>
    <row r="36" spans="1:11" ht="25.5" customHeight="1" x14ac:dyDescent="0.25">
      <c r="A36" s="26" t="s">
        <v>38</v>
      </c>
      <c r="B36" s="57" t="s">
        <v>35</v>
      </c>
      <c r="C36" s="57"/>
      <c r="D36" s="58"/>
    </row>
  </sheetData>
  <sheetProtection algorithmName="SHA-512" hashValue="9HafsiUawbiTZGx/4rj7lQ3eu82NMgWXNcYIA9H4iqS5rBMeXXhykqEIzvImbWv0BCvuU8XUs4XGhgwH5erqgg==" saltValue="/9ZdVhbvfwOD8FAPK07QMg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2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>
    <pageSetUpPr fitToPage="1"/>
  </sheetPr>
  <dimension ref="A1:K36"/>
  <sheetViews>
    <sheetView workbookViewId="0">
      <selection activeCell="D17" sqref="D17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85546875" customWidth="1"/>
    <col min="11" max="11" width="14.42578125" customWidth="1"/>
  </cols>
  <sheetData>
    <row r="1" spans="1:11" x14ac:dyDescent="0.25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x14ac:dyDescent="0.25">
      <c r="A3" s="2" t="s">
        <v>9</v>
      </c>
      <c r="B3" s="53">
        <f>Summary!E70</f>
        <v>66</v>
      </c>
      <c r="C3" s="54"/>
      <c r="D3" s="49" t="s">
        <v>199</v>
      </c>
      <c r="E3" s="2" t="s">
        <v>11</v>
      </c>
      <c r="F3" s="3"/>
      <c r="G3" s="39">
        <f>Summary!B1</f>
        <v>43772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0" t="s">
        <v>13</v>
      </c>
      <c r="C5" s="50" t="s">
        <v>14</v>
      </c>
      <c r="D5" s="50" t="s">
        <v>15</v>
      </c>
      <c r="E5" s="64" t="s">
        <v>16</v>
      </c>
      <c r="F5" s="64"/>
      <c r="G5" s="64"/>
      <c r="H5" s="64" t="s">
        <v>17</v>
      </c>
      <c r="I5" s="64"/>
      <c r="J5" s="64"/>
      <c r="K5" s="65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IF(J27=Summary!B70,"","DOES NOT BALANCE")</f>
        <v/>
      </c>
    </row>
    <row r="29" spans="1:11" x14ac:dyDescent="0.25">
      <c r="A29" s="66" t="s">
        <v>31</v>
      </c>
      <c r="B29" s="66"/>
      <c r="C29" s="66"/>
      <c r="D29" s="66"/>
      <c r="E29" s="67">
        <f>Summary!B2</f>
        <v>43773</v>
      </c>
      <c r="F29" s="67"/>
    </row>
    <row r="31" spans="1:11" x14ac:dyDescent="0.25">
      <c r="A31" s="15" t="s">
        <v>32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1" t="s">
        <v>33</v>
      </c>
      <c r="B32" s="62"/>
      <c r="C32" s="62"/>
      <c r="D32" s="63"/>
      <c r="E32" s="20"/>
      <c r="F32" s="20"/>
      <c r="G32" s="19"/>
    </row>
    <row r="33" spans="1:11" x14ac:dyDescent="0.25">
      <c r="A33" s="61"/>
      <c r="B33" s="62"/>
      <c r="C33" s="62"/>
      <c r="D33" s="63"/>
      <c r="E33" s="20"/>
      <c r="F33" s="20"/>
      <c r="G33" s="21" t="s">
        <v>34</v>
      </c>
      <c r="H33" s="22"/>
      <c r="I33" s="22"/>
      <c r="J33" s="22"/>
      <c r="K33" s="23"/>
    </row>
    <row r="34" spans="1:11" x14ac:dyDescent="0.25">
      <c r="A34" s="61"/>
      <c r="B34" s="62"/>
      <c r="C34" s="62"/>
      <c r="D34" s="63"/>
      <c r="E34" s="20"/>
      <c r="F34" s="20"/>
      <c r="G34" s="24"/>
      <c r="K34" s="25"/>
    </row>
    <row r="35" spans="1:11" ht="23.25" customHeight="1" x14ac:dyDescent="0.25">
      <c r="A35" s="24" t="s">
        <v>9</v>
      </c>
      <c r="B35" s="59" t="s">
        <v>35</v>
      </c>
      <c r="C35" s="59"/>
      <c r="D35" s="60"/>
      <c r="E35" s="18"/>
      <c r="F35" s="18"/>
      <c r="G35" s="26" t="s">
        <v>36</v>
      </c>
      <c r="H35" s="55" t="s">
        <v>37</v>
      </c>
      <c r="I35" s="55"/>
      <c r="J35" s="55"/>
      <c r="K35" s="56"/>
    </row>
    <row r="36" spans="1:11" ht="25.5" customHeight="1" x14ac:dyDescent="0.25">
      <c r="A36" s="26" t="s">
        <v>38</v>
      </c>
      <c r="B36" s="57" t="s">
        <v>35</v>
      </c>
      <c r="C36" s="57"/>
      <c r="D36" s="58"/>
    </row>
  </sheetData>
  <sheetProtection algorithmName="SHA-512" hashValue="9/KjremAodK5CKxWjNj9v3/P/1BCdoOzjR0C9jyzWnPVi/1UDQZWDZMCAVwhGkLL978MDvg2SICxQC7WzwlMRA==" saltValue="DcGLNmfI38PSINjeNl5sS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1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>
    <pageSetUpPr fitToPage="1"/>
  </sheetPr>
  <dimension ref="A1:K36"/>
  <sheetViews>
    <sheetView workbookViewId="0">
      <selection activeCell="D13" sqref="D13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5703125" customWidth="1"/>
    <col min="11" max="11" width="14.42578125" customWidth="1"/>
  </cols>
  <sheetData>
    <row r="1" spans="1:11" x14ac:dyDescent="0.25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x14ac:dyDescent="0.25">
      <c r="A3" s="2" t="s">
        <v>9</v>
      </c>
      <c r="B3" s="53">
        <f>Summary!E71</f>
        <v>67</v>
      </c>
      <c r="C3" s="54"/>
      <c r="D3" s="49"/>
      <c r="E3" s="2" t="s">
        <v>11</v>
      </c>
      <c r="F3" s="3"/>
      <c r="G3" s="39">
        <f>Summary!B1</f>
        <v>43772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0" t="s">
        <v>13</v>
      </c>
      <c r="C5" s="50" t="s">
        <v>14</v>
      </c>
      <c r="D5" s="50" t="s">
        <v>15</v>
      </c>
      <c r="E5" s="64" t="s">
        <v>16</v>
      </c>
      <c r="F5" s="64"/>
      <c r="G5" s="64"/>
      <c r="H5" s="64" t="s">
        <v>17</v>
      </c>
      <c r="I5" s="64"/>
      <c r="J5" s="64"/>
      <c r="K5" s="65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IF(J27=Summary!B71,"","DOES NOT BALANCE")</f>
        <v/>
      </c>
    </row>
    <row r="29" spans="1:11" x14ac:dyDescent="0.25">
      <c r="A29" s="66" t="s">
        <v>31</v>
      </c>
      <c r="B29" s="66"/>
      <c r="C29" s="66"/>
      <c r="D29" s="66"/>
      <c r="E29" s="67">
        <f>Summary!B2</f>
        <v>43773</v>
      </c>
      <c r="F29" s="67"/>
    </row>
    <row r="31" spans="1:11" x14ac:dyDescent="0.25">
      <c r="A31" s="15" t="s">
        <v>32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1" t="s">
        <v>33</v>
      </c>
      <c r="B32" s="62"/>
      <c r="C32" s="62"/>
      <c r="D32" s="63"/>
      <c r="E32" s="20"/>
      <c r="F32" s="20"/>
      <c r="G32" s="19"/>
    </row>
    <row r="33" spans="1:11" x14ac:dyDescent="0.25">
      <c r="A33" s="61"/>
      <c r="B33" s="62"/>
      <c r="C33" s="62"/>
      <c r="D33" s="63"/>
      <c r="E33" s="20"/>
      <c r="F33" s="20"/>
      <c r="G33" s="21" t="s">
        <v>34</v>
      </c>
      <c r="H33" s="22"/>
      <c r="I33" s="22"/>
      <c r="J33" s="22"/>
      <c r="K33" s="23"/>
    </row>
    <row r="34" spans="1:11" x14ac:dyDescent="0.25">
      <c r="A34" s="61"/>
      <c r="B34" s="62"/>
      <c r="C34" s="62"/>
      <c r="D34" s="63"/>
      <c r="E34" s="20"/>
      <c r="F34" s="20"/>
      <c r="G34" s="24"/>
      <c r="K34" s="25"/>
    </row>
    <row r="35" spans="1:11" ht="23.25" customHeight="1" x14ac:dyDescent="0.25">
      <c r="A35" s="24" t="s">
        <v>9</v>
      </c>
      <c r="B35" s="59" t="s">
        <v>35</v>
      </c>
      <c r="C35" s="59"/>
      <c r="D35" s="60"/>
      <c r="E35" s="18"/>
      <c r="F35" s="18"/>
      <c r="G35" s="26" t="s">
        <v>36</v>
      </c>
      <c r="H35" s="55" t="s">
        <v>37</v>
      </c>
      <c r="I35" s="55"/>
      <c r="J35" s="55"/>
      <c r="K35" s="56"/>
    </row>
    <row r="36" spans="1:11" ht="25.5" customHeight="1" x14ac:dyDescent="0.25">
      <c r="A36" s="26" t="s">
        <v>38</v>
      </c>
      <c r="B36" s="57" t="s">
        <v>35</v>
      </c>
      <c r="C36" s="57"/>
      <c r="D36" s="58"/>
    </row>
  </sheetData>
  <sheetProtection algorithmName="SHA-512" hashValue="yPjzwo8NrKDp3MgJOlh1jee8CjODD+FqPSsllEN4pCWeE769i4XaJKcYuwPbNcwNbWbR/lHtPZE5f8L888zhSw==" saltValue="JwlMfo+Q8FtsTtqgrEHQCA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0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36"/>
  <sheetViews>
    <sheetView workbookViewId="0">
      <selection activeCell="J8" sqref="J8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28515625" customWidth="1"/>
    <col min="11" max="11" width="14.42578125" customWidth="1"/>
  </cols>
  <sheetData>
    <row r="1" spans="1:11" x14ac:dyDescent="0.25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x14ac:dyDescent="0.25">
      <c r="A3" s="2" t="s">
        <v>9</v>
      </c>
      <c r="B3" s="53">
        <f>Summary!E10</f>
        <v>6</v>
      </c>
      <c r="C3" s="54"/>
      <c r="D3" s="49" t="s">
        <v>60</v>
      </c>
      <c r="E3" s="2" t="s">
        <v>11</v>
      </c>
      <c r="F3" s="3"/>
      <c r="G3" s="39">
        <f>Summary!B1</f>
        <v>43772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0" t="s">
        <v>13</v>
      </c>
      <c r="C5" s="50" t="s">
        <v>14</v>
      </c>
      <c r="D5" s="50" t="s">
        <v>15</v>
      </c>
      <c r="E5" s="64" t="s">
        <v>16</v>
      </c>
      <c r="F5" s="64"/>
      <c r="G5" s="64"/>
      <c r="H5" s="64" t="s">
        <v>17</v>
      </c>
      <c r="I5" s="64"/>
      <c r="J5" s="64"/>
      <c r="K5" s="65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 t="s">
        <v>61</v>
      </c>
      <c r="B7" s="28" t="s">
        <v>62</v>
      </c>
      <c r="C7" s="28"/>
      <c r="D7" s="28" t="s">
        <v>63</v>
      </c>
      <c r="E7" s="29" t="s">
        <v>64</v>
      </c>
      <c r="F7" s="29">
        <v>2780</v>
      </c>
      <c r="G7" s="29" t="s">
        <v>29</v>
      </c>
      <c r="H7" s="30">
        <v>2.0699999999999998</v>
      </c>
      <c r="I7" s="30">
        <v>0.42</v>
      </c>
      <c r="J7" s="10">
        <f>SUM(H7:I7)</f>
        <v>2.4899999999999998</v>
      </c>
      <c r="K7" s="30"/>
    </row>
    <row r="8" spans="1:11" x14ac:dyDescent="0.25">
      <c r="A8" s="31" t="s">
        <v>65</v>
      </c>
      <c r="B8" s="32" t="s">
        <v>66</v>
      </c>
      <c r="C8" s="32"/>
      <c r="D8" s="32" t="s">
        <v>67</v>
      </c>
      <c r="E8" s="31" t="s">
        <v>68</v>
      </c>
      <c r="F8" s="31">
        <v>2910</v>
      </c>
      <c r="G8" s="31" t="s">
        <v>29</v>
      </c>
      <c r="H8" s="33">
        <v>4.21</v>
      </c>
      <c r="I8" s="33">
        <v>0.34</v>
      </c>
      <c r="J8" s="10">
        <f t="shared" ref="J8:J26" si="0">SUM(H8:I8)</f>
        <v>4.55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30</v>
      </c>
      <c r="H27" s="12">
        <f>SUM(H7:H26)</f>
        <v>6.2799999999999994</v>
      </c>
      <c r="I27" s="12">
        <f>SUM(I7:I26)</f>
        <v>0.76</v>
      </c>
      <c r="J27" s="12">
        <f>SUM(J7:J26)</f>
        <v>7.0399999999999991</v>
      </c>
      <c r="K27" s="13">
        <f>SUM(K7:K26)</f>
        <v>0</v>
      </c>
    </row>
    <row r="28" spans="1:11" ht="36" x14ac:dyDescent="0.25">
      <c r="J28" s="14" t="str">
        <f>IF(J27=Summary!B10,"","DOES NOT BALANCE")</f>
        <v/>
      </c>
    </row>
    <row r="29" spans="1:11" x14ac:dyDescent="0.25">
      <c r="A29" s="66" t="s">
        <v>31</v>
      </c>
      <c r="B29" s="66"/>
      <c r="C29" s="66"/>
      <c r="D29" s="66"/>
      <c r="E29" s="67">
        <f>Summary!B2</f>
        <v>43773</v>
      </c>
      <c r="F29" s="67"/>
    </row>
    <row r="31" spans="1:11" x14ac:dyDescent="0.25">
      <c r="A31" s="15" t="s">
        <v>32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1" t="s">
        <v>33</v>
      </c>
      <c r="B32" s="62"/>
      <c r="C32" s="62"/>
      <c r="D32" s="63"/>
      <c r="E32" s="20"/>
      <c r="F32" s="20"/>
      <c r="G32" s="19"/>
    </row>
    <row r="33" spans="1:11" x14ac:dyDescent="0.25">
      <c r="A33" s="61"/>
      <c r="B33" s="62"/>
      <c r="C33" s="62"/>
      <c r="D33" s="63"/>
      <c r="E33" s="20"/>
      <c r="F33" s="20"/>
      <c r="G33" s="21" t="s">
        <v>34</v>
      </c>
      <c r="H33" s="22"/>
      <c r="I33" s="22"/>
      <c r="J33" s="22"/>
      <c r="K33" s="23"/>
    </row>
    <row r="34" spans="1:11" x14ac:dyDescent="0.25">
      <c r="A34" s="61"/>
      <c r="B34" s="62"/>
      <c r="C34" s="62"/>
      <c r="D34" s="63"/>
      <c r="E34" s="20"/>
      <c r="F34" s="20"/>
      <c r="G34" s="24"/>
      <c r="K34" s="25"/>
    </row>
    <row r="35" spans="1:11" ht="23.25" customHeight="1" x14ac:dyDescent="0.25">
      <c r="A35" s="24" t="s">
        <v>9</v>
      </c>
      <c r="B35" s="59" t="s">
        <v>35</v>
      </c>
      <c r="C35" s="59"/>
      <c r="D35" s="60"/>
      <c r="E35" s="18"/>
      <c r="F35" s="18"/>
      <c r="G35" s="26" t="s">
        <v>36</v>
      </c>
      <c r="H35" s="55" t="s">
        <v>37</v>
      </c>
      <c r="I35" s="55"/>
      <c r="J35" s="55"/>
      <c r="K35" s="56"/>
    </row>
    <row r="36" spans="1:11" ht="25.5" customHeight="1" x14ac:dyDescent="0.25">
      <c r="A36" s="26" t="s">
        <v>38</v>
      </c>
      <c r="B36" s="57" t="s">
        <v>35</v>
      </c>
      <c r="C36" s="57"/>
      <c r="D36" s="58"/>
    </row>
  </sheetData>
  <sheetProtection algorithmName="SHA-512" hashValue="H4vL2qJbhpfSYeKuvyBJYOf+tzrNELiKgOxo6JfzHLCTmX2HUEwtICZK+YkjyipkS99QSFPlmHRIuGBBVwDRKg==" saltValue="XdyzFp4rv7Cp5hpsB8qO1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61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36"/>
  <sheetViews>
    <sheetView workbookViewId="0">
      <selection activeCell="D9" sqref="D9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42578125" customWidth="1"/>
    <col min="11" max="11" width="14.42578125" customWidth="1"/>
  </cols>
  <sheetData>
    <row r="1" spans="1:11" x14ac:dyDescent="0.25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x14ac:dyDescent="0.25">
      <c r="A3" s="2" t="s">
        <v>9</v>
      </c>
      <c r="B3" s="53">
        <f>Summary!E11</f>
        <v>7</v>
      </c>
      <c r="C3" s="54"/>
      <c r="D3" s="49" t="s">
        <v>69</v>
      </c>
      <c r="E3" s="2" t="s">
        <v>11</v>
      </c>
      <c r="F3" s="3"/>
      <c r="G3" s="39">
        <f>Summary!B1</f>
        <v>43772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0" t="s">
        <v>13</v>
      </c>
      <c r="C5" s="50" t="s">
        <v>14</v>
      </c>
      <c r="D5" s="50" t="s">
        <v>15</v>
      </c>
      <c r="E5" s="64" t="s">
        <v>16</v>
      </c>
      <c r="F5" s="64"/>
      <c r="G5" s="64"/>
      <c r="H5" s="64" t="s">
        <v>17</v>
      </c>
      <c r="I5" s="64"/>
      <c r="J5" s="64"/>
      <c r="K5" s="65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ht="14.25" customHeight="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IF(J27=Summary!B11,"","DOES NOT BALANCE")</f>
        <v/>
      </c>
    </row>
    <row r="29" spans="1:11" x14ac:dyDescent="0.25">
      <c r="A29" s="66" t="s">
        <v>31</v>
      </c>
      <c r="B29" s="66"/>
      <c r="C29" s="66"/>
      <c r="D29" s="66"/>
      <c r="E29" s="67">
        <f>Summary!B2</f>
        <v>43773</v>
      </c>
      <c r="F29" s="67"/>
    </row>
    <row r="31" spans="1:11" x14ac:dyDescent="0.25">
      <c r="A31" s="15" t="s">
        <v>32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1" t="s">
        <v>33</v>
      </c>
      <c r="B32" s="62"/>
      <c r="C32" s="62"/>
      <c r="D32" s="63"/>
      <c r="E32" s="20"/>
      <c r="F32" s="20"/>
      <c r="G32" s="19"/>
    </row>
    <row r="33" spans="1:11" x14ac:dyDescent="0.25">
      <c r="A33" s="61"/>
      <c r="B33" s="62"/>
      <c r="C33" s="62"/>
      <c r="D33" s="63"/>
      <c r="E33" s="20"/>
      <c r="F33" s="20"/>
      <c r="G33" s="21" t="s">
        <v>34</v>
      </c>
      <c r="H33" s="22"/>
      <c r="I33" s="22"/>
      <c r="J33" s="22"/>
      <c r="K33" s="23"/>
    </row>
    <row r="34" spans="1:11" x14ac:dyDescent="0.25">
      <c r="A34" s="61"/>
      <c r="B34" s="62"/>
      <c r="C34" s="62"/>
      <c r="D34" s="63"/>
      <c r="E34" s="20"/>
      <c r="F34" s="20"/>
      <c r="G34" s="24"/>
      <c r="K34" s="25"/>
    </row>
    <row r="35" spans="1:11" ht="23.25" customHeight="1" x14ac:dyDescent="0.25">
      <c r="A35" s="24" t="s">
        <v>9</v>
      </c>
      <c r="B35" s="59" t="s">
        <v>35</v>
      </c>
      <c r="C35" s="59"/>
      <c r="D35" s="60"/>
      <c r="E35" s="18"/>
      <c r="F35" s="18"/>
      <c r="G35" s="26" t="s">
        <v>36</v>
      </c>
      <c r="H35" s="55" t="s">
        <v>37</v>
      </c>
      <c r="I35" s="55"/>
      <c r="J35" s="55"/>
      <c r="K35" s="56"/>
    </row>
    <row r="36" spans="1:11" ht="25.5" customHeight="1" x14ac:dyDescent="0.25">
      <c r="A36" s="26" t="s">
        <v>38</v>
      </c>
      <c r="B36" s="57" t="s">
        <v>35</v>
      </c>
      <c r="C36" s="57"/>
      <c r="D36" s="58"/>
    </row>
  </sheetData>
  <sheetProtection password="CA8F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60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36"/>
  <sheetViews>
    <sheetView workbookViewId="0">
      <selection activeCell="L28" sqref="H28:L28"/>
    </sheetView>
  </sheetViews>
  <sheetFormatPr defaultColWidth="9.140625" defaultRowHeight="15" x14ac:dyDescent="0.25"/>
  <cols>
    <col min="1" max="1" width="10.855468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0.5703125" customWidth="1"/>
    <col min="11" max="11" width="14.42578125" customWidth="1"/>
  </cols>
  <sheetData>
    <row r="1" spans="1:11" x14ac:dyDescent="0.2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x14ac:dyDescent="0.25">
      <c r="A3" s="2" t="s">
        <v>9</v>
      </c>
      <c r="B3" s="53">
        <f>Summary!E12</f>
        <v>8</v>
      </c>
      <c r="C3" s="54"/>
      <c r="D3" s="49" t="s">
        <v>70</v>
      </c>
      <c r="E3" s="2" t="s">
        <v>11</v>
      </c>
      <c r="F3" s="3"/>
      <c r="G3" s="39">
        <f>Summary!B1</f>
        <v>43772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12</v>
      </c>
      <c r="B5" s="50" t="s">
        <v>13</v>
      </c>
      <c r="C5" s="50" t="s">
        <v>14</v>
      </c>
      <c r="D5" s="50" t="s">
        <v>15</v>
      </c>
      <c r="E5" s="64" t="s">
        <v>16</v>
      </c>
      <c r="F5" s="64"/>
      <c r="G5" s="64"/>
      <c r="H5" s="64" t="s">
        <v>17</v>
      </c>
      <c r="I5" s="64"/>
      <c r="J5" s="64"/>
      <c r="K5" s="65"/>
    </row>
    <row r="6" spans="1:11" ht="30.75" thickBot="1" x14ac:dyDescent="0.3">
      <c r="A6" s="6"/>
      <c r="B6" s="7"/>
      <c r="C6" s="7"/>
      <c r="D6" s="7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9" t="s">
        <v>24</v>
      </c>
    </row>
    <row r="7" spans="1:11" x14ac:dyDescent="0.25">
      <c r="A7" s="27">
        <v>43755</v>
      </c>
      <c r="B7" s="28" t="s">
        <v>71</v>
      </c>
      <c r="C7" s="28" t="s">
        <v>72</v>
      </c>
      <c r="D7" s="28" t="s">
        <v>73</v>
      </c>
      <c r="E7" s="29" t="s">
        <v>74</v>
      </c>
      <c r="F7" s="29">
        <v>2600</v>
      </c>
      <c r="G7" s="29" t="s">
        <v>75</v>
      </c>
      <c r="H7" s="47">
        <v>220.93</v>
      </c>
      <c r="I7" s="47">
        <v>0</v>
      </c>
      <c r="J7" s="10">
        <f>SUM(H7:I7)</f>
        <v>220.93</v>
      </c>
      <c r="K7" s="30"/>
    </row>
    <row r="8" spans="1:11" x14ac:dyDescent="0.25">
      <c r="A8" s="38">
        <v>43756</v>
      </c>
      <c r="B8" s="32" t="s">
        <v>71</v>
      </c>
      <c r="C8" s="32" t="s">
        <v>72</v>
      </c>
      <c r="D8" s="32" t="s">
        <v>76</v>
      </c>
      <c r="E8" s="42" t="s">
        <v>74</v>
      </c>
      <c r="F8" s="42">
        <v>2600</v>
      </c>
      <c r="G8" s="42" t="s">
        <v>75</v>
      </c>
      <c r="H8" s="48">
        <v>-216.36</v>
      </c>
      <c r="I8" s="48">
        <v>0</v>
      </c>
      <c r="J8" s="10">
        <f>SUM(H8:I8)</f>
        <v>-216.36</v>
      </c>
      <c r="K8" s="33"/>
    </row>
    <row r="9" spans="1:11" x14ac:dyDescent="0.25">
      <c r="A9" s="38"/>
      <c r="B9" s="32"/>
      <c r="C9" s="32"/>
      <c r="D9" s="32"/>
      <c r="E9" s="31"/>
      <c r="F9" s="31"/>
      <c r="G9" s="31"/>
      <c r="H9" s="33"/>
      <c r="I9" s="33"/>
      <c r="J9" s="10">
        <f t="shared" ref="J9:J26" si="0">SUM(H9:I9)</f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30</v>
      </c>
      <c r="H27" s="12">
        <f>SUM(H7:H26)</f>
        <v>4.5699999999999932</v>
      </c>
      <c r="I27" s="12">
        <f>SUM(I7:I26)</f>
        <v>0</v>
      </c>
      <c r="J27" s="12">
        <f>SUM(J7:J26)</f>
        <v>4.5699999999999932</v>
      </c>
      <c r="K27" s="13">
        <f>SUM(K7:K26)</f>
        <v>0</v>
      </c>
    </row>
    <row r="28" spans="1:11" ht="36" x14ac:dyDescent="0.25">
      <c r="J28" s="14" t="str">
        <f>IF(J27=Summary!B12,"","DOES NOT BALANCE")</f>
        <v>DOES NOT BALANCE</v>
      </c>
    </row>
    <row r="29" spans="1:11" x14ac:dyDescent="0.25">
      <c r="A29" s="66" t="s">
        <v>31</v>
      </c>
      <c r="B29" s="66"/>
      <c r="C29" s="66"/>
      <c r="D29" s="66"/>
      <c r="E29" s="67">
        <f>Summary!B2</f>
        <v>43773</v>
      </c>
      <c r="F29" s="67"/>
    </row>
    <row r="31" spans="1:11" x14ac:dyDescent="0.25">
      <c r="A31" s="15" t="s">
        <v>32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1" t="s">
        <v>33</v>
      </c>
      <c r="B32" s="62"/>
      <c r="C32" s="62"/>
      <c r="D32" s="63"/>
      <c r="E32" s="20"/>
      <c r="F32" s="20"/>
      <c r="G32" s="19"/>
    </row>
    <row r="33" spans="1:11" x14ac:dyDescent="0.25">
      <c r="A33" s="61"/>
      <c r="B33" s="62"/>
      <c r="C33" s="62"/>
      <c r="D33" s="63"/>
      <c r="E33" s="20"/>
      <c r="F33" s="20"/>
      <c r="G33" s="21" t="s">
        <v>34</v>
      </c>
      <c r="H33" s="22"/>
      <c r="I33" s="22"/>
      <c r="J33" s="22"/>
      <c r="K33" s="23"/>
    </row>
    <row r="34" spans="1:11" x14ac:dyDescent="0.25">
      <c r="A34" s="61"/>
      <c r="B34" s="62"/>
      <c r="C34" s="62"/>
      <c r="D34" s="63"/>
      <c r="E34" s="20"/>
      <c r="F34" s="20"/>
      <c r="G34" s="24"/>
      <c r="K34" s="25"/>
    </row>
    <row r="35" spans="1:11" ht="23.25" customHeight="1" x14ac:dyDescent="0.25">
      <c r="A35" s="24" t="s">
        <v>9</v>
      </c>
      <c r="B35" s="59" t="s">
        <v>77</v>
      </c>
      <c r="C35" s="59"/>
      <c r="D35" s="60"/>
      <c r="E35" s="18"/>
      <c r="F35" s="18"/>
      <c r="G35" s="26" t="s">
        <v>36</v>
      </c>
      <c r="H35" s="55" t="s">
        <v>37</v>
      </c>
      <c r="I35" s="55"/>
      <c r="J35" s="55"/>
      <c r="K35" s="56"/>
    </row>
    <row r="36" spans="1:11" ht="25.5" customHeight="1" x14ac:dyDescent="0.25">
      <c r="A36" s="26" t="s">
        <v>38</v>
      </c>
      <c r="B36" s="57" t="s">
        <v>77</v>
      </c>
      <c r="C36" s="57"/>
      <c r="D36" s="58"/>
    </row>
  </sheetData>
  <sheetProtection algorithmName="SHA-512" hashValue="Z1ANpqqQIaJZ4D0lqvUpM5USvs7RxSXe/HrUE8okVePWFwS2GF6go/a2oAx2o9SSy+8KS6KuWnu3M9xRLjoD1g==" saltValue="R89HrpZM8/X9dsT5xVnS1Q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59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59A1128ED4794087335319C805C253" ma:contentTypeVersion="2" ma:contentTypeDescription="Create a new document." ma:contentTypeScope="" ma:versionID="efb1092a0fdfa5f83e86dd1887c00407">
  <xsd:schema xmlns:xsd="http://www.w3.org/2001/XMLSchema" xmlns:xs="http://www.w3.org/2001/XMLSchema" xmlns:p="http://schemas.microsoft.com/office/2006/metadata/properties" xmlns:ns2="33360007-4142-45bf-9768-608a10c9219f" targetNamespace="http://schemas.microsoft.com/office/2006/metadata/properties" ma:root="true" ma:fieldsID="0ce1ce506f3e3109d5c59a893af1088c" ns2:_="">
    <xsd:import namespace="33360007-4142-45bf-9768-608a10c921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360007-4142-45bf-9768-608a10c921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F6A982-F115-4C9C-BFB8-BF3E4E9261B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523C65C-B1B8-4F3F-8BA9-53BD743167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360007-4142-45bf-9768-608a10c921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A461B6F-7251-45A0-9851-A2F6BAAB249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68</vt:i4>
      </vt:variant>
    </vt:vector>
  </HeadingPairs>
  <TitlesOfParts>
    <vt:vector size="68" baseType="lpstr">
      <vt:lpstr>Summary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63</vt:lpstr>
      <vt:lpstr>64</vt:lpstr>
      <vt:lpstr>65</vt:lpstr>
      <vt:lpstr>66</vt:lpstr>
      <vt:lpstr>67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Burnham</dc:creator>
  <cp:keywords/>
  <dc:description/>
  <cp:lastModifiedBy>Roger Burnham</cp:lastModifiedBy>
  <cp:revision/>
  <dcterms:created xsi:type="dcterms:W3CDTF">2015-03-24T09:37:05Z</dcterms:created>
  <dcterms:modified xsi:type="dcterms:W3CDTF">2020-01-17T13:47:59Z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0x0101007559A1128ED4794087335319C805C253</vt:lpwstr>
  </property>
</Properties>
</file>