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oger's Work\Transparency info\Procurement cards\November 2020\"/>
    </mc:Choice>
  </mc:AlternateContent>
  <xr:revisionPtr revIDLastSave="0" documentId="13_ncr:8001_{F7A702F4-4031-4A56-B4F4-D508C51E14D7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Summary" sheetId="2" r:id="rId1"/>
    <sheet name="1" sheetId="1" r:id="rId2"/>
    <sheet name="2" sheetId="6" r:id="rId3"/>
    <sheet name="3" sheetId="7" r:id="rId4"/>
    <sheet name="4" sheetId="13" r:id="rId5"/>
    <sheet name="5" sheetId="12" r:id="rId6"/>
    <sheet name="6" sheetId="11" r:id="rId7"/>
    <sheet name="7" sheetId="10" r:id="rId8"/>
    <sheet name="8" sheetId="9" r:id="rId9"/>
    <sheet name="9" sheetId="8" r:id="rId10"/>
    <sheet name="10" sheetId="14" r:id="rId11"/>
    <sheet name="11" sheetId="15" r:id="rId12"/>
    <sheet name="12" sheetId="16" r:id="rId13"/>
    <sheet name="13" sheetId="17" r:id="rId14"/>
    <sheet name="14" sheetId="18" r:id="rId15"/>
    <sheet name="15" sheetId="19" r:id="rId16"/>
    <sheet name="16" sheetId="20" r:id="rId17"/>
    <sheet name="17" sheetId="21" r:id="rId18"/>
    <sheet name="18" sheetId="22" r:id="rId19"/>
    <sheet name="19" sheetId="23" r:id="rId20"/>
    <sheet name="20" sheetId="24" r:id="rId21"/>
    <sheet name="21" sheetId="25" r:id="rId22"/>
    <sheet name="22" sheetId="26" r:id="rId23"/>
    <sheet name="23" sheetId="27" r:id="rId24"/>
    <sheet name="24" sheetId="28" r:id="rId25"/>
    <sheet name="25" sheetId="29" r:id="rId26"/>
    <sheet name="26" sheetId="30" r:id="rId27"/>
    <sheet name="27" sheetId="31" r:id="rId28"/>
    <sheet name="28" sheetId="32" r:id="rId29"/>
    <sheet name="29" sheetId="33" r:id="rId30"/>
    <sheet name="30" sheetId="34" r:id="rId31"/>
    <sheet name="31" sheetId="35" r:id="rId32"/>
    <sheet name="32" sheetId="36" r:id="rId33"/>
    <sheet name="33" sheetId="37" r:id="rId34"/>
    <sheet name="34" sheetId="38" r:id="rId35"/>
    <sheet name="35" sheetId="39" r:id="rId36"/>
    <sheet name="36" sheetId="40" r:id="rId37"/>
    <sheet name="37" sheetId="41" r:id="rId38"/>
    <sheet name="38" sheetId="42" r:id="rId39"/>
    <sheet name="39" sheetId="43" r:id="rId40"/>
    <sheet name="40" sheetId="44" r:id="rId41"/>
    <sheet name="41" sheetId="45" r:id="rId42"/>
    <sheet name="42" sheetId="46" r:id="rId43"/>
    <sheet name="43" sheetId="47" r:id="rId44"/>
    <sheet name="44" sheetId="48" r:id="rId45"/>
    <sheet name="45" sheetId="49" r:id="rId46"/>
    <sheet name="46" sheetId="50" r:id="rId47"/>
    <sheet name="47" sheetId="51" r:id="rId48"/>
    <sheet name="48" sheetId="52" r:id="rId49"/>
    <sheet name="49" sheetId="53" r:id="rId50"/>
    <sheet name="50" sheetId="54" r:id="rId51"/>
    <sheet name="51" sheetId="56" r:id="rId52"/>
    <sheet name="52" sheetId="57" r:id="rId53"/>
    <sheet name="53" sheetId="58" r:id="rId54"/>
    <sheet name="54" sheetId="59" r:id="rId55"/>
    <sheet name="55" sheetId="60" r:id="rId56"/>
    <sheet name="56" sheetId="61" r:id="rId57"/>
    <sheet name="57" sheetId="62" r:id="rId58"/>
    <sheet name="58" sheetId="63" r:id="rId59"/>
    <sheet name="59" sheetId="64" r:id="rId60"/>
    <sheet name="60" sheetId="65" r:id="rId61"/>
    <sheet name="61" sheetId="66" r:id="rId62"/>
    <sheet name="62" sheetId="67" r:id="rId63"/>
    <sheet name="63" sheetId="68" r:id="rId64"/>
    <sheet name="64" sheetId="69" r:id="rId65"/>
    <sheet name="65" sheetId="70" r:id="rId66"/>
    <sheet name="66" sheetId="71" r:id="rId67"/>
    <sheet name="67" sheetId="72" r:id="rId6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62" l="1"/>
  <c r="J9" i="62"/>
  <c r="J10" i="62"/>
  <c r="J11" i="62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8" i="44" l="1"/>
  <c r="J9" i="44"/>
  <c r="J10" i="44"/>
  <c r="J11" i="44"/>
  <c r="J12" i="44"/>
  <c r="J13" i="44"/>
  <c r="J14" i="44"/>
  <c r="J15" i="44"/>
  <c r="J16" i="44"/>
  <c r="J8" i="23"/>
  <c r="J8" i="15" l="1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7" i="39" l="1"/>
  <c r="J9" i="23"/>
  <c r="J7" i="6"/>
  <c r="J8" i="6"/>
  <c r="J9" i="6"/>
  <c r="J7" i="11"/>
  <c r="J8" i="11"/>
  <c r="J12" i="23" l="1"/>
  <c r="B3" i="12" l="1"/>
  <c r="B3" i="71"/>
  <c r="B3" i="70"/>
  <c r="B3" i="67"/>
  <c r="B3" i="66"/>
  <c r="B3" i="65"/>
  <c r="B3" i="61"/>
  <c r="B3" i="62"/>
  <c r="B3" i="60"/>
  <c r="B3" i="59"/>
  <c r="B3" i="58"/>
  <c r="B3" i="56"/>
  <c r="B3" i="57"/>
  <c r="B3" i="54"/>
  <c r="B3" i="53"/>
  <c r="B3" i="52"/>
  <c r="B3" i="51"/>
  <c r="B3" i="50"/>
  <c r="B3" i="49"/>
  <c r="B3" i="72"/>
  <c r="B3" i="48"/>
  <c r="B3" i="47"/>
  <c r="B3" i="46"/>
  <c r="B3" i="45"/>
  <c r="B3" i="44"/>
  <c r="B3" i="41"/>
  <c r="B3" i="69"/>
  <c r="B3" i="39"/>
  <c r="B3" i="38"/>
  <c r="B3" i="40"/>
  <c r="B3" i="42"/>
  <c r="B3" i="43"/>
  <c r="B3" i="37"/>
  <c r="B3" i="64"/>
  <c r="B3" i="63"/>
  <c r="B3" i="35"/>
  <c r="B3" i="34"/>
  <c r="B3" i="33"/>
  <c r="B3" i="31"/>
  <c r="B3" i="28"/>
  <c r="B3" i="30"/>
  <c r="B3" i="27"/>
  <c r="B3" i="25"/>
  <c r="B3" i="32"/>
  <c r="B3" i="26"/>
  <c r="B3" i="24"/>
  <c r="B3" i="23"/>
  <c r="B3" i="20"/>
  <c r="B3" i="17"/>
  <c r="B3" i="18"/>
  <c r="B3" i="14"/>
  <c r="B3" i="16"/>
  <c r="B3" i="8"/>
  <c r="B3" i="9"/>
  <c r="B3" i="11"/>
  <c r="B3" i="1"/>
  <c r="B3" i="6"/>
  <c r="E29" i="31"/>
  <c r="E29" i="27"/>
  <c r="E29" i="7"/>
  <c r="J8" i="7"/>
  <c r="J7" i="7"/>
  <c r="B3" i="68"/>
  <c r="B3" i="36"/>
  <c r="B3" i="29"/>
  <c r="B3" i="22"/>
  <c r="B3" i="21"/>
  <c r="B3" i="19"/>
  <c r="B3" i="15"/>
  <c r="B3" i="10"/>
  <c r="B3" i="13"/>
  <c r="B3" i="7"/>
  <c r="D62" i="2"/>
  <c r="D61" i="2"/>
  <c r="D37" i="2"/>
  <c r="D71" i="2"/>
  <c r="D60" i="2"/>
  <c r="D59" i="2"/>
  <c r="D70" i="2"/>
  <c r="D55" i="2"/>
  <c r="D53" i="2"/>
  <c r="D51" i="2"/>
  <c r="D52" i="2"/>
  <c r="D50" i="2"/>
  <c r="D49" i="2"/>
  <c r="D48" i="2"/>
  <c r="D41" i="2"/>
  <c r="D33" i="2"/>
  <c r="D38" i="2"/>
  <c r="D31" i="2"/>
  <c r="D69" i="2"/>
  <c r="D28" i="2"/>
  <c r="D26" i="2"/>
  <c r="D24" i="2"/>
  <c r="D68" i="2"/>
  <c r="D25" i="2"/>
  <c r="D23" i="2"/>
  <c r="D19" i="2"/>
  <c r="D67" i="2"/>
  <c r="D66" i="2"/>
  <c r="D17" i="2"/>
  <c r="D65" i="2"/>
  <c r="D16" i="2"/>
  <c r="D12" i="2"/>
  <c r="D13" i="2"/>
  <c r="D64" i="2"/>
  <c r="D8" i="2"/>
  <c r="E29" i="72"/>
  <c r="K27" i="72"/>
  <c r="I27" i="72"/>
  <c r="H27" i="72"/>
  <c r="J26" i="72"/>
  <c r="J25" i="72"/>
  <c r="J24" i="72"/>
  <c r="J23" i="72"/>
  <c r="J22" i="72"/>
  <c r="J21" i="72"/>
  <c r="J20" i="72"/>
  <c r="J19" i="72"/>
  <c r="J18" i="72"/>
  <c r="J17" i="72"/>
  <c r="J16" i="72"/>
  <c r="J15" i="72"/>
  <c r="J14" i="72"/>
  <c r="J13" i="72"/>
  <c r="J12" i="72"/>
  <c r="J11" i="72"/>
  <c r="J10" i="72"/>
  <c r="J9" i="72"/>
  <c r="J8" i="72"/>
  <c r="J7" i="72"/>
  <c r="G3" i="72"/>
  <c r="E29" i="71"/>
  <c r="K27" i="71"/>
  <c r="I27" i="71"/>
  <c r="H27" i="71"/>
  <c r="J26" i="71"/>
  <c r="J25" i="71"/>
  <c r="J24" i="71"/>
  <c r="J23" i="71"/>
  <c r="J22" i="71"/>
  <c r="J21" i="71"/>
  <c r="J20" i="71"/>
  <c r="J19" i="71"/>
  <c r="J18" i="71"/>
  <c r="J17" i="71"/>
  <c r="J16" i="71"/>
  <c r="J15" i="71"/>
  <c r="J14" i="71"/>
  <c r="J13" i="71"/>
  <c r="J12" i="71"/>
  <c r="J11" i="71"/>
  <c r="J10" i="71"/>
  <c r="J9" i="71"/>
  <c r="J8" i="71"/>
  <c r="J7" i="71"/>
  <c r="G3" i="71"/>
  <c r="E29" i="70"/>
  <c r="K27" i="70"/>
  <c r="I27" i="70"/>
  <c r="H27" i="70"/>
  <c r="J26" i="70"/>
  <c r="J25" i="70"/>
  <c r="J24" i="70"/>
  <c r="J23" i="70"/>
  <c r="J22" i="70"/>
  <c r="J21" i="70"/>
  <c r="J20" i="70"/>
  <c r="J19" i="70"/>
  <c r="J18" i="70"/>
  <c r="J17" i="70"/>
  <c r="J16" i="70"/>
  <c r="J15" i="70"/>
  <c r="J14" i="70"/>
  <c r="J13" i="70"/>
  <c r="J12" i="70"/>
  <c r="J11" i="70"/>
  <c r="J10" i="70"/>
  <c r="J9" i="70"/>
  <c r="J8" i="70"/>
  <c r="J7" i="70"/>
  <c r="G3" i="70"/>
  <c r="E29" i="69"/>
  <c r="K27" i="69"/>
  <c r="I27" i="69"/>
  <c r="H27" i="69"/>
  <c r="J26" i="69"/>
  <c r="J25" i="69"/>
  <c r="J24" i="69"/>
  <c r="J23" i="69"/>
  <c r="J22" i="69"/>
  <c r="J21" i="69"/>
  <c r="J20" i="69"/>
  <c r="J19" i="69"/>
  <c r="J18" i="69"/>
  <c r="J17" i="69"/>
  <c r="J16" i="69"/>
  <c r="J15" i="69"/>
  <c r="J14" i="69"/>
  <c r="J13" i="69"/>
  <c r="J12" i="69"/>
  <c r="J11" i="69"/>
  <c r="J10" i="69"/>
  <c r="J9" i="69"/>
  <c r="J8" i="69"/>
  <c r="J7" i="69"/>
  <c r="G3" i="69"/>
  <c r="E29" i="68"/>
  <c r="K27" i="68"/>
  <c r="I27" i="68"/>
  <c r="H27" i="68"/>
  <c r="J26" i="68"/>
  <c r="J25" i="68"/>
  <c r="J24" i="68"/>
  <c r="J23" i="68"/>
  <c r="J22" i="68"/>
  <c r="J21" i="68"/>
  <c r="J20" i="68"/>
  <c r="J19" i="68"/>
  <c r="J18" i="68"/>
  <c r="J17" i="68"/>
  <c r="J16" i="68"/>
  <c r="J15" i="68"/>
  <c r="J14" i="68"/>
  <c r="J13" i="68"/>
  <c r="J12" i="68"/>
  <c r="J11" i="68"/>
  <c r="J10" i="68"/>
  <c r="J9" i="68"/>
  <c r="J8" i="68"/>
  <c r="J7" i="68"/>
  <c r="G3" i="68"/>
  <c r="E29" i="67"/>
  <c r="K27" i="67"/>
  <c r="I27" i="67"/>
  <c r="H27" i="67"/>
  <c r="J26" i="67"/>
  <c r="J25" i="67"/>
  <c r="J24" i="67"/>
  <c r="J23" i="67"/>
  <c r="J22" i="67"/>
  <c r="J21" i="67"/>
  <c r="J20" i="67"/>
  <c r="J19" i="67"/>
  <c r="J18" i="67"/>
  <c r="J17" i="67"/>
  <c r="J16" i="67"/>
  <c r="J15" i="67"/>
  <c r="J14" i="67"/>
  <c r="J13" i="67"/>
  <c r="J12" i="67"/>
  <c r="J11" i="67"/>
  <c r="J10" i="67"/>
  <c r="J9" i="67"/>
  <c r="J8" i="67"/>
  <c r="J7" i="67"/>
  <c r="G3" i="67"/>
  <c r="E29" i="66"/>
  <c r="K27" i="66"/>
  <c r="I27" i="66"/>
  <c r="H27" i="66"/>
  <c r="J26" i="66"/>
  <c r="J25" i="66"/>
  <c r="J24" i="66"/>
  <c r="J23" i="66"/>
  <c r="J22" i="66"/>
  <c r="J21" i="66"/>
  <c r="J20" i="66"/>
  <c r="J19" i="66"/>
  <c r="J18" i="66"/>
  <c r="J17" i="66"/>
  <c r="J16" i="66"/>
  <c r="J15" i="66"/>
  <c r="J14" i="66"/>
  <c r="J13" i="66"/>
  <c r="J12" i="66"/>
  <c r="J11" i="66"/>
  <c r="J10" i="66"/>
  <c r="J9" i="66"/>
  <c r="J8" i="66"/>
  <c r="J7" i="66"/>
  <c r="G3" i="66"/>
  <c r="E29" i="65"/>
  <c r="K27" i="65"/>
  <c r="I27" i="65"/>
  <c r="H27" i="65"/>
  <c r="J26" i="65"/>
  <c r="J25" i="65"/>
  <c r="J24" i="65"/>
  <c r="J23" i="65"/>
  <c r="J22" i="65"/>
  <c r="J21" i="65"/>
  <c r="J20" i="65"/>
  <c r="J19" i="65"/>
  <c r="J18" i="65"/>
  <c r="J17" i="65"/>
  <c r="J16" i="65"/>
  <c r="J15" i="65"/>
  <c r="J14" i="65"/>
  <c r="J13" i="65"/>
  <c r="J12" i="65"/>
  <c r="J11" i="65"/>
  <c r="J10" i="65"/>
  <c r="J9" i="65"/>
  <c r="J8" i="65"/>
  <c r="J7" i="65"/>
  <c r="G3" i="65"/>
  <c r="E29" i="64"/>
  <c r="K27" i="64"/>
  <c r="I27" i="64"/>
  <c r="H27" i="64"/>
  <c r="J26" i="64"/>
  <c r="J25" i="64"/>
  <c r="J24" i="64"/>
  <c r="J23" i="64"/>
  <c r="J22" i="64"/>
  <c r="J21" i="64"/>
  <c r="J20" i="64"/>
  <c r="J19" i="64"/>
  <c r="J18" i="64"/>
  <c r="J17" i="64"/>
  <c r="J16" i="64"/>
  <c r="J15" i="64"/>
  <c r="J14" i="64"/>
  <c r="J13" i="64"/>
  <c r="J12" i="64"/>
  <c r="J11" i="64"/>
  <c r="J10" i="64"/>
  <c r="J9" i="64"/>
  <c r="J8" i="64"/>
  <c r="J7" i="64"/>
  <c r="E29" i="63"/>
  <c r="K27" i="63"/>
  <c r="I27" i="63"/>
  <c r="H27" i="63"/>
  <c r="J26" i="63"/>
  <c r="J25" i="63"/>
  <c r="J24" i="63"/>
  <c r="J23" i="63"/>
  <c r="J22" i="63"/>
  <c r="J21" i="63"/>
  <c r="J20" i="63"/>
  <c r="J19" i="63"/>
  <c r="J18" i="63"/>
  <c r="J17" i="63"/>
  <c r="J16" i="63"/>
  <c r="J15" i="63"/>
  <c r="J14" i="63"/>
  <c r="J13" i="63"/>
  <c r="J12" i="63"/>
  <c r="J11" i="63"/>
  <c r="J10" i="63"/>
  <c r="J9" i="63"/>
  <c r="J8" i="63"/>
  <c r="J7" i="63"/>
  <c r="E29" i="62"/>
  <c r="K27" i="62"/>
  <c r="I27" i="62"/>
  <c r="H27" i="62"/>
  <c r="J27" i="62" s="1"/>
  <c r="J7" i="62"/>
  <c r="G3" i="62"/>
  <c r="E29" i="61"/>
  <c r="K27" i="61"/>
  <c r="I27" i="61"/>
  <c r="H27" i="61"/>
  <c r="J26" i="61"/>
  <c r="J25" i="61"/>
  <c r="J24" i="61"/>
  <c r="J23" i="61"/>
  <c r="J22" i="61"/>
  <c r="J21" i="61"/>
  <c r="J20" i="61"/>
  <c r="J19" i="61"/>
  <c r="J18" i="61"/>
  <c r="J17" i="61"/>
  <c r="J16" i="61"/>
  <c r="J15" i="61"/>
  <c r="J14" i="61"/>
  <c r="J13" i="61"/>
  <c r="J12" i="61"/>
  <c r="J11" i="61"/>
  <c r="J10" i="61"/>
  <c r="J9" i="61"/>
  <c r="J8" i="61"/>
  <c r="J7" i="61"/>
  <c r="E29" i="60"/>
  <c r="K27" i="60"/>
  <c r="I27" i="60"/>
  <c r="H27" i="60"/>
  <c r="J26" i="60"/>
  <c r="J25" i="60"/>
  <c r="J24" i="60"/>
  <c r="J23" i="60"/>
  <c r="J22" i="60"/>
  <c r="J21" i="60"/>
  <c r="J20" i="60"/>
  <c r="J19" i="60"/>
  <c r="J18" i="60"/>
  <c r="J17" i="60"/>
  <c r="J16" i="60"/>
  <c r="J15" i="60"/>
  <c r="J14" i="60"/>
  <c r="J13" i="60"/>
  <c r="J12" i="60"/>
  <c r="J11" i="60"/>
  <c r="J10" i="60"/>
  <c r="J9" i="60"/>
  <c r="J8" i="60"/>
  <c r="J7" i="60"/>
  <c r="J27" i="60"/>
  <c r="J28" i="60" s="1"/>
  <c r="G3" i="60"/>
  <c r="E29" i="59"/>
  <c r="K27" i="59"/>
  <c r="I27" i="59"/>
  <c r="H27" i="59"/>
  <c r="J26" i="59"/>
  <c r="J25" i="59"/>
  <c r="J24" i="59"/>
  <c r="J23" i="59"/>
  <c r="J22" i="59"/>
  <c r="J21" i="59"/>
  <c r="J20" i="59"/>
  <c r="J19" i="59"/>
  <c r="J18" i="59"/>
  <c r="J17" i="59"/>
  <c r="J16" i="59"/>
  <c r="J15" i="59"/>
  <c r="J14" i="59"/>
  <c r="J13" i="59"/>
  <c r="J12" i="59"/>
  <c r="J11" i="59"/>
  <c r="J10" i="59"/>
  <c r="J9" i="59"/>
  <c r="J8" i="59"/>
  <c r="J7" i="59"/>
  <c r="J27" i="59" s="1"/>
  <c r="G3" i="59"/>
  <c r="E29" i="58"/>
  <c r="K27" i="58"/>
  <c r="I27" i="58"/>
  <c r="H27" i="58"/>
  <c r="J26" i="58"/>
  <c r="J25" i="58"/>
  <c r="J24" i="58"/>
  <c r="J23" i="58"/>
  <c r="J22" i="58"/>
  <c r="J21" i="58"/>
  <c r="J20" i="58"/>
  <c r="J19" i="58"/>
  <c r="J18" i="58"/>
  <c r="J17" i="58"/>
  <c r="J16" i="58"/>
  <c r="J15" i="58"/>
  <c r="J14" i="58"/>
  <c r="J13" i="58"/>
  <c r="J12" i="58"/>
  <c r="J11" i="58"/>
  <c r="J10" i="58"/>
  <c r="J9" i="58"/>
  <c r="J8" i="58"/>
  <c r="J7" i="58"/>
  <c r="G3" i="58"/>
  <c r="E29" i="57"/>
  <c r="K27" i="57"/>
  <c r="I27" i="57"/>
  <c r="H27" i="57"/>
  <c r="J26" i="57"/>
  <c r="J25" i="57"/>
  <c r="J24" i="57"/>
  <c r="J23" i="57"/>
  <c r="J22" i="57"/>
  <c r="J21" i="57"/>
  <c r="J20" i="57"/>
  <c r="J19" i="57"/>
  <c r="J18" i="57"/>
  <c r="J17" i="57"/>
  <c r="J16" i="57"/>
  <c r="J15" i="57"/>
  <c r="J14" i="57"/>
  <c r="J13" i="57"/>
  <c r="J12" i="57"/>
  <c r="J11" i="57"/>
  <c r="J10" i="57"/>
  <c r="J9" i="57"/>
  <c r="J8" i="57"/>
  <c r="J7" i="57"/>
  <c r="G3" i="57"/>
  <c r="E29" i="56"/>
  <c r="K27" i="56"/>
  <c r="I27" i="56"/>
  <c r="H27" i="56"/>
  <c r="J26" i="56"/>
  <c r="J25" i="56"/>
  <c r="J24" i="56"/>
  <c r="J23" i="56"/>
  <c r="J22" i="56"/>
  <c r="J21" i="56"/>
  <c r="J20" i="56"/>
  <c r="J19" i="56"/>
  <c r="J18" i="56"/>
  <c r="J17" i="56"/>
  <c r="J16" i="56"/>
  <c r="J15" i="56"/>
  <c r="J14" i="56"/>
  <c r="J13" i="56"/>
  <c r="J12" i="56"/>
  <c r="J11" i="56"/>
  <c r="J10" i="56"/>
  <c r="J9" i="56"/>
  <c r="J8" i="56"/>
  <c r="J7" i="56"/>
  <c r="J27" i="56" s="1"/>
  <c r="J28" i="56" s="1"/>
  <c r="G3" i="56"/>
  <c r="E29" i="54"/>
  <c r="K27" i="54"/>
  <c r="I27" i="54"/>
  <c r="H27" i="54"/>
  <c r="J26" i="54"/>
  <c r="J25" i="54"/>
  <c r="J24" i="54"/>
  <c r="J23" i="54"/>
  <c r="J22" i="54"/>
  <c r="J21" i="54"/>
  <c r="J20" i="54"/>
  <c r="J19" i="54"/>
  <c r="J18" i="54"/>
  <c r="J17" i="54"/>
  <c r="J16" i="54"/>
  <c r="J15" i="54"/>
  <c r="J14" i="54"/>
  <c r="J13" i="54"/>
  <c r="J12" i="54"/>
  <c r="J11" i="54"/>
  <c r="J10" i="54"/>
  <c r="J9" i="54"/>
  <c r="J8" i="54"/>
  <c r="J7" i="54"/>
  <c r="G3" i="54"/>
  <c r="E29" i="53"/>
  <c r="K27" i="53"/>
  <c r="I27" i="53"/>
  <c r="H27" i="53"/>
  <c r="J26" i="53"/>
  <c r="J25" i="53"/>
  <c r="J24" i="53"/>
  <c r="J23" i="53"/>
  <c r="J22" i="53"/>
  <c r="J21" i="53"/>
  <c r="J20" i="53"/>
  <c r="J19" i="53"/>
  <c r="J18" i="53"/>
  <c r="J17" i="53"/>
  <c r="J16" i="53"/>
  <c r="J15" i="53"/>
  <c r="J14" i="53"/>
  <c r="J13" i="53"/>
  <c r="J12" i="53"/>
  <c r="J11" i="53"/>
  <c r="J10" i="53"/>
  <c r="J9" i="53"/>
  <c r="J8" i="53"/>
  <c r="J7" i="53"/>
  <c r="G3" i="53"/>
  <c r="E29" i="52"/>
  <c r="K27" i="52"/>
  <c r="I27" i="52"/>
  <c r="H27" i="52"/>
  <c r="J26" i="52"/>
  <c r="J25" i="52"/>
  <c r="J24" i="52"/>
  <c r="J23" i="52"/>
  <c r="J22" i="52"/>
  <c r="J21" i="52"/>
  <c r="J20" i="52"/>
  <c r="J19" i="52"/>
  <c r="J18" i="52"/>
  <c r="J17" i="52"/>
  <c r="J16" i="52"/>
  <c r="J15" i="52"/>
  <c r="J14" i="52"/>
  <c r="J13" i="52"/>
  <c r="J12" i="52"/>
  <c r="J11" i="52"/>
  <c r="J10" i="52"/>
  <c r="J9" i="52"/>
  <c r="J8" i="52"/>
  <c r="J7" i="52"/>
  <c r="G3" i="52"/>
  <c r="E29" i="51"/>
  <c r="K27" i="51"/>
  <c r="I27" i="51"/>
  <c r="H27" i="51"/>
  <c r="J26" i="51"/>
  <c r="J25" i="51"/>
  <c r="J24" i="51"/>
  <c r="J23" i="51"/>
  <c r="J22" i="51"/>
  <c r="J21" i="51"/>
  <c r="J20" i="51"/>
  <c r="J19" i="51"/>
  <c r="J18" i="51"/>
  <c r="J17" i="51"/>
  <c r="J16" i="51"/>
  <c r="J15" i="51"/>
  <c r="J14" i="51"/>
  <c r="J13" i="51"/>
  <c r="J12" i="51"/>
  <c r="J11" i="51"/>
  <c r="J10" i="51"/>
  <c r="J9" i="51"/>
  <c r="J8" i="51"/>
  <c r="J7" i="51"/>
  <c r="J27" i="51" s="1"/>
  <c r="E29" i="50"/>
  <c r="K27" i="50"/>
  <c r="I27" i="50"/>
  <c r="H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8" i="50"/>
  <c r="J7" i="50"/>
  <c r="G3" i="50"/>
  <c r="E29" i="49"/>
  <c r="K27" i="49"/>
  <c r="I27" i="49"/>
  <c r="H27" i="49"/>
  <c r="J26" i="49"/>
  <c r="J25" i="49"/>
  <c r="J24" i="49"/>
  <c r="J23" i="49"/>
  <c r="J22" i="49"/>
  <c r="J21" i="49"/>
  <c r="J20" i="49"/>
  <c r="J19" i="49"/>
  <c r="J18" i="49"/>
  <c r="J17" i="49"/>
  <c r="J16" i="49"/>
  <c r="J15" i="49"/>
  <c r="J14" i="49"/>
  <c r="J13" i="49"/>
  <c r="J12" i="49"/>
  <c r="J11" i="49"/>
  <c r="J10" i="49"/>
  <c r="J9" i="49"/>
  <c r="J8" i="49"/>
  <c r="J7" i="49"/>
  <c r="E29" i="48"/>
  <c r="K27" i="48"/>
  <c r="I27" i="48"/>
  <c r="H27" i="48"/>
  <c r="J26" i="48"/>
  <c r="J25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J11" i="48"/>
  <c r="J10" i="48"/>
  <c r="J9" i="48"/>
  <c r="J8" i="48"/>
  <c r="J7" i="48"/>
  <c r="G3" i="48"/>
  <c r="E29" i="47"/>
  <c r="K27" i="47"/>
  <c r="I27" i="47"/>
  <c r="H27" i="47"/>
  <c r="J26" i="47"/>
  <c r="J25" i="47"/>
  <c r="J24" i="47"/>
  <c r="J23" i="47"/>
  <c r="J22" i="47"/>
  <c r="J21" i="47"/>
  <c r="J20" i="47"/>
  <c r="J19" i="47"/>
  <c r="J18" i="47"/>
  <c r="J17" i="47"/>
  <c r="J16" i="47"/>
  <c r="J15" i="47"/>
  <c r="J14" i="47"/>
  <c r="J13" i="47"/>
  <c r="J12" i="47"/>
  <c r="J11" i="47"/>
  <c r="J10" i="47"/>
  <c r="J9" i="47"/>
  <c r="J8" i="47"/>
  <c r="J7" i="47"/>
  <c r="E29" i="46"/>
  <c r="K27" i="46"/>
  <c r="I27" i="46"/>
  <c r="H27" i="46"/>
  <c r="J26" i="46"/>
  <c r="J25" i="46"/>
  <c r="J24" i="46"/>
  <c r="J23" i="46"/>
  <c r="J22" i="46"/>
  <c r="J21" i="46"/>
  <c r="J20" i="46"/>
  <c r="J19" i="46"/>
  <c r="J18" i="46"/>
  <c r="J17" i="46"/>
  <c r="J16" i="46"/>
  <c r="J15" i="46"/>
  <c r="J14" i="46"/>
  <c r="J13" i="46"/>
  <c r="J12" i="46"/>
  <c r="J11" i="46"/>
  <c r="J10" i="46"/>
  <c r="J9" i="46"/>
  <c r="J8" i="46"/>
  <c r="J7" i="46"/>
  <c r="G3" i="46"/>
  <c r="E29" i="45"/>
  <c r="K27" i="45"/>
  <c r="I27" i="45"/>
  <c r="H27" i="45"/>
  <c r="J26" i="45"/>
  <c r="J25" i="45"/>
  <c r="J24" i="45"/>
  <c r="J23" i="45"/>
  <c r="J22" i="45"/>
  <c r="J21" i="45"/>
  <c r="J20" i="45"/>
  <c r="J19" i="45"/>
  <c r="J18" i="45"/>
  <c r="J17" i="45"/>
  <c r="J16" i="45"/>
  <c r="J15" i="45"/>
  <c r="J14" i="45"/>
  <c r="J13" i="45"/>
  <c r="J12" i="45"/>
  <c r="J11" i="45"/>
  <c r="J10" i="45"/>
  <c r="J9" i="45"/>
  <c r="J8" i="45"/>
  <c r="J7" i="45"/>
  <c r="G3" i="45"/>
  <c r="E31" i="44"/>
  <c r="K29" i="44"/>
  <c r="I29" i="44"/>
  <c r="H29" i="44"/>
  <c r="J28" i="44"/>
  <c r="J27" i="44"/>
  <c r="J26" i="44"/>
  <c r="J25" i="44"/>
  <c r="J24" i="44"/>
  <c r="J23" i="44"/>
  <c r="J22" i="44"/>
  <c r="J21" i="44"/>
  <c r="J20" i="44"/>
  <c r="J19" i="44"/>
  <c r="J18" i="44"/>
  <c r="J17" i="44"/>
  <c r="J7" i="44"/>
  <c r="G3" i="44"/>
  <c r="E29" i="43"/>
  <c r="K27" i="43"/>
  <c r="I27" i="43"/>
  <c r="H27" i="43"/>
  <c r="J26" i="43"/>
  <c r="J25" i="43"/>
  <c r="J24" i="43"/>
  <c r="J23" i="43"/>
  <c r="J22" i="43"/>
  <c r="J21" i="43"/>
  <c r="J20" i="43"/>
  <c r="J19" i="43"/>
  <c r="J18" i="43"/>
  <c r="J17" i="43"/>
  <c r="J16" i="43"/>
  <c r="J15" i="43"/>
  <c r="J14" i="43"/>
  <c r="J13" i="43"/>
  <c r="J12" i="43"/>
  <c r="J11" i="43"/>
  <c r="J10" i="43"/>
  <c r="J9" i="43"/>
  <c r="J8" i="43"/>
  <c r="J7" i="43"/>
  <c r="J27" i="43"/>
  <c r="G3" i="43"/>
  <c r="E29" i="42"/>
  <c r="K27" i="42"/>
  <c r="I27" i="42"/>
  <c r="H27" i="42"/>
  <c r="J26" i="42"/>
  <c r="J25" i="42"/>
  <c r="J24" i="42"/>
  <c r="J23" i="42"/>
  <c r="J22" i="42"/>
  <c r="J21" i="42"/>
  <c r="J20" i="42"/>
  <c r="J19" i="42"/>
  <c r="J18" i="42"/>
  <c r="J17" i="42"/>
  <c r="J16" i="42"/>
  <c r="J15" i="42"/>
  <c r="J14" i="42"/>
  <c r="J13" i="42"/>
  <c r="J12" i="42"/>
  <c r="J11" i="42"/>
  <c r="J10" i="42"/>
  <c r="J9" i="42"/>
  <c r="J8" i="42"/>
  <c r="J7" i="42"/>
  <c r="G3" i="42"/>
  <c r="E29" i="41"/>
  <c r="K27" i="41"/>
  <c r="I27" i="41"/>
  <c r="H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J9" i="41"/>
  <c r="J8" i="41"/>
  <c r="J7" i="41"/>
  <c r="G3" i="41"/>
  <c r="E29" i="40"/>
  <c r="K27" i="40"/>
  <c r="I27" i="40"/>
  <c r="H27" i="40"/>
  <c r="J26" i="40"/>
  <c r="J25" i="40"/>
  <c r="J24" i="40"/>
  <c r="J23" i="40"/>
  <c r="J22" i="40"/>
  <c r="J21" i="40"/>
  <c r="J20" i="40"/>
  <c r="J19" i="40"/>
  <c r="J18" i="40"/>
  <c r="J17" i="40"/>
  <c r="J16" i="40"/>
  <c r="J15" i="40"/>
  <c r="J14" i="40"/>
  <c r="J13" i="40"/>
  <c r="J12" i="40"/>
  <c r="J11" i="40"/>
  <c r="J10" i="40"/>
  <c r="J9" i="40"/>
  <c r="J8" i="40"/>
  <c r="J7" i="40"/>
  <c r="G3" i="40"/>
  <c r="E29" i="39"/>
  <c r="K27" i="39"/>
  <c r="I27" i="39"/>
  <c r="H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10" i="39"/>
  <c r="J9" i="39"/>
  <c r="J8" i="39"/>
  <c r="G3" i="39"/>
  <c r="E29" i="38"/>
  <c r="K27" i="38"/>
  <c r="I27" i="38"/>
  <c r="H27" i="38"/>
  <c r="J26" i="38"/>
  <c r="J25" i="38"/>
  <c r="J24" i="38"/>
  <c r="J23" i="38"/>
  <c r="J22" i="38"/>
  <c r="J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J7" i="38"/>
  <c r="G3" i="38"/>
  <c r="E29" i="37"/>
  <c r="K27" i="37"/>
  <c r="I27" i="37"/>
  <c r="H27" i="37"/>
  <c r="J26" i="37"/>
  <c r="J25" i="37"/>
  <c r="J24" i="37"/>
  <c r="J23" i="37"/>
  <c r="J22" i="37"/>
  <c r="J21" i="37"/>
  <c r="J20" i="37"/>
  <c r="J19" i="37"/>
  <c r="J18" i="37"/>
  <c r="J17" i="37"/>
  <c r="J16" i="37"/>
  <c r="J15" i="37"/>
  <c r="J14" i="37"/>
  <c r="J13" i="37"/>
  <c r="J12" i="37"/>
  <c r="J11" i="37"/>
  <c r="J10" i="37"/>
  <c r="J9" i="37"/>
  <c r="J8" i="37"/>
  <c r="J7" i="37"/>
  <c r="G3" i="37"/>
  <c r="E29" i="36"/>
  <c r="K27" i="36"/>
  <c r="I27" i="36"/>
  <c r="H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J10" i="36"/>
  <c r="J9" i="36"/>
  <c r="J8" i="36"/>
  <c r="J7" i="36"/>
  <c r="G3" i="36"/>
  <c r="E29" i="35"/>
  <c r="K27" i="35"/>
  <c r="I27" i="35"/>
  <c r="H27" i="35"/>
  <c r="J26" i="35"/>
  <c r="J25" i="35"/>
  <c r="J24" i="35"/>
  <c r="J23" i="35"/>
  <c r="J22" i="35"/>
  <c r="J21" i="35"/>
  <c r="J20" i="35"/>
  <c r="J19" i="35"/>
  <c r="J18" i="35"/>
  <c r="J17" i="35"/>
  <c r="J16" i="35"/>
  <c r="J15" i="35"/>
  <c r="J14" i="35"/>
  <c r="J13" i="35"/>
  <c r="J12" i="35"/>
  <c r="J11" i="35"/>
  <c r="J10" i="35"/>
  <c r="J9" i="35"/>
  <c r="J8" i="35"/>
  <c r="J7" i="35"/>
  <c r="J27" i="35" s="1"/>
  <c r="G3" i="35"/>
  <c r="E29" i="34"/>
  <c r="K27" i="34"/>
  <c r="I27" i="34"/>
  <c r="H27" i="34"/>
  <c r="J26" i="34"/>
  <c r="J25" i="34"/>
  <c r="J24" i="34"/>
  <c r="J23" i="34"/>
  <c r="J22" i="34"/>
  <c r="J21" i="34"/>
  <c r="J20" i="34"/>
  <c r="J19" i="34"/>
  <c r="J18" i="34"/>
  <c r="J17" i="34"/>
  <c r="J16" i="34"/>
  <c r="J15" i="34"/>
  <c r="J14" i="34"/>
  <c r="J13" i="34"/>
  <c r="J12" i="34"/>
  <c r="J11" i="34"/>
  <c r="J10" i="34"/>
  <c r="J9" i="34"/>
  <c r="J8" i="34"/>
  <c r="J7" i="34"/>
  <c r="G3" i="34"/>
  <c r="E29" i="33"/>
  <c r="K27" i="33"/>
  <c r="I27" i="33"/>
  <c r="H27" i="33"/>
  <c r="J26" i="33"/>
  <c r="J25" i="33"/>
  <c r="J24" i="33"/>
  <c r="J23" i="33"/>
  <c r="J22" i="33"/>
  <c r="J21" i="33"/>
  <c r="J20" i="33"/>
  <c r="J19" i="33"/>
  <c r="J18" i="33"/>
  <c r="J17" i="33"/>
  <c r="J16" i="33"/>
  <c r="J15" i="33"/>
  <c r="J14" i="33"/>
  <c r="J13" i="33"/>
  <c r="J12" i="33"/>
  <c r="J11" i="33"/>
  <c r="J10" i="33"/>
  <c r="J9" i="33"/>
  <c r="J8" i="33"/>
  <c r="J7" i="33"/>
  <c r="J27" i="33" s="1"/>
  <c r="J28" i="33" s="1"/>
  <c r="G3" i="33"/>
  <c r="E29" i="32"/>
  <c r="K27" i="32"/>
  <c r="I27" i="32"/>
  <c r="H27" i="32"/>
  <c r="J26" i="32"/>
  <c r="J25" i="32"/>
  <c r="J24" i="32"/>
  <c r="J23" i="32"/>
  <c r="J22" i="32"/>
  <c r="J21" i="32"/>
  <c r="J20" i="32"/>
  <c r="J19" i="32"/>
  <c r="J18" i="32"/>
  <c r="J17" i="32"/>
  <c r="J16" i="32"/>
  <c r="J15" i="32"/>
  <c r="J14" i="32"/>
  <c r="J13" i="32"/>
  <c r="J12" i="32"/>
  <c r="J11" i="32"/>
  <c r="J10" i="32"/>
  <c r="J9" i="32"/>
  <c r="J8" i="32"/>
  <c r="J7" i="32"/>
  <c r="G3" i="32"/>
  <c r="K27" i="31"/>
  <c r="I27" i="31"/>
  <c r="H27" i="31"/>
  <c r="J26" i="31"/>
  <c r="J25" i="31"/>
  <c r="J24" i="31"/>
  <c r="J23" i="31"/>
  <c r="J22" i="31"/>
  <c r="J21" i="31"/>
  <c r="J20" i="31"/>
  <c r="J19" i="31"/>
  <c r="J18" i="31"/>
  <c r="J17" i="31"/>
  <c r="J16" i="31"/>
  <c r="J15" i="31"/>
  <c r="J14" i="31"/>
  <c r="J13" i="31"/>
  <c r="J12" i="31"/>
  <c r="J11" i="31"/>
  <c r="J10" i="31"/>
  <c r="J9" i="31"/>
  <c r="J8" i="31"/>
  <c r="J7" i="31"/>
  <c r="G3" i="31"/>
  <c r="E29" i="30"/>
  <c r="K27" i="30"/>
  <c r="I27" i="30"/>
  <c r="H27" i="30"/>
  <c r="J26" i="30"/>
  <c r="J25" i="30"/>
  <c r="J24" i="30"/>
  <c r="J23" i="30"/>
  <c r="J22" i="30"/>
  <c r="J21" i="30"/>
  <c r="J20" i="30"/>
  <c r="J19" i="30"/>
  <c r="J18" i="30"/>
  <c r="J17" i="30"/>
  <c r="J16" i="30"/>
  <c r="J15" i="30"/>
  <c r="J14" i="30"/>
  <c r="J13" i="30"/>
  <c r="J12" i="30"/>
  <c r="J11" i="30"/>
  <c r="J10" i="30"/>
  <c r="J9" i="30"/>
  <c r="J8" i="30"/>
  <c r="J7" i="30"/>
  <c r="J27" i="30"/>
  <c r="J28" i="30" s="1"/>
  <c r="G3" i="30"/>
  <c r="E29" i="29"/>
  <c r="K27" i="29"/>
  <c r="I27" i="29"/>
  <c r="H27" i="29"/>
  <c r="J26" i="29"/>
  <c r="J25" i="29"/>
  <c r="J24" i="29"/>
  <c r="J23" i="29"/>
  <c r="J22" i="29"/>
  <c r="J21" i="29"/>
  <c r="J20" i="29"/>
  <c r="J19" i="29"/>
  <c r="J18" i="29"/>
  <c r="J17" i="29"/>
  <c r="J16" i="29"/>
  <c r="J15" i="29"/>
  <c r="J14" i="29"/>
  <c r="J13" i="29"/>
  <c r="J12" i="29"/>
  <c r="J11" i="29"/>
  <c r="J10" i="29"/>
  <c r="J9" i="29"/>
  <c r="J8" i="29"/>
  <c r="J7" i="29"/>
  <c r="G3" i="29"/>
  <c r="E29" i="28"/>
  <c r="K27" i="28"/>
  <c r="I27" i="28"/>
  <c r="H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G3" i="28"/>
  <c r="K27" i="27"/>
  <c r="I27" i="27"/>
  <c r="H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J8" i="27"/>
  <c r="J7" i="27"/>
  <c r="G3" i="27"/>
  <c r="E29" i="26"/>
  <c r="K27" i="26"/>
  <c r="I27" i="26"/>
  <c r="H27" i="26"/>
  <c r="J26" i="26"/>
  <c r="J25" i="26"/>
  <c r="J24" i="26"/>
  <c r="J23" i="26"/>
  <c r="J22" i="26"/>
  <c r="J21" i="26"/>
  <c r="J20" i="26"/>
  <c r="J19" i="26"/>
  <c r="J18" i="26"/>
  <c r="J17" i="26"/>
  <c r="J16" i="26"/>
  <c r="J15" i="26"/>
  <c r="J14" i="26"/>
  <c r="J13" i="26"/>
  <c r="J12" i="26"/>
  <c r="J11" i="26"/>
  <c r="J10" i="26"/>
  <c r="J9" i="26"/>
  <c r="J8" i="26"/>
  <c r="J7" i="26"/>
  <c r="E29" i="25"/>
  <c r="K27" i="25"/>
  <c r="I27" i="25"/>
  <c r="H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J27" i="25" s="1"/>
  <c r="J28" i="25" s="1"/>
  <c r="E29" i="24"/>
  <c r="K27" i="24"/>
  <c r="I27" i="24"/>
  <c r="H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10" i="24"/>
  <c r="J9" i="24"/>
  <c r="J8" i="24"/>
  <c r="J7" i="24"/>
  <c r="G3" i="24"/>
  <c r="E31" i="23"/>
  <c r="K29" i="23"/>
  <c r="I29" i="23"/>
  <c r="H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1" i="23"/>
  <c r="J10" i="23"/>
  <c r="J7" i="23"/>
  <c r="E29" i="22"/>
  <c r="K27" i="22"/>
  <c r="I27" i="22"/>
  <c r="H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G3" i="22"/>
  <c r="E29" i="21"/>
  <c r="K27" i="21"/>
  <c r="I27" i="21"/>
  <c r="H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J27" i="21"/>
  <c r="J28" i="21" s="1"/>
  <c r="G3" i="21"/>
  <c r="E29" i="20"/>
  <c r="K27" i="20"/>
  <c r="I27" i="20"/>
  <c r="H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J8" i="20"/>
  <c r="J7" i="20"/>
  <c r="G3" i="20"/>
  <c r="E29" i="19"/>
  <c r="K27" i="19"/>
  <c r="I27" i="19"/>
  <c r="H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G3" i="19"/>
  <c r="E29" i="18"/>
  <c r="K27" i="18"/>
  <c r="I27" i="18"/>
  <c r="H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J27" i="18" s="1"/>
  <c r="J28" i="18" s="1"/>
  <c r="E29" i="17"/>
  <c r="K27" i="17"/>
  <c r="I27" i="17"/>
  <c r="H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27" i="17"/>
  <c r="J28" i="17" s="1"/>
  <c r="G3" i="17"/>
  <c r="E29" i="16"/>
  <c r="K27" i="16"/>
  <c r="I27" i="16"/>
  <c r="H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G3" i="16"/>
  <c r="E42" i="15"/>
  <c r="K40" i="15"/>
  <c r="I40" i="15"/>
  <c r="H40" i="15"/>
  <c r="J7" i="15"/>
  <c r="E29" i="14"/>
  <c r="K27" i="14"/>
  <c r="I27" i="14"/>
  <c r="H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E29" i="13"/>
  <c r="K27" i="13"/>
  <c r="I27" i="13"/>
  <c r="H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E29" i="12"/>
  <c r="K27" i="12"/>
  <c r="I27" i="12"/>
  <c r="H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27" i="12" s="1"/>
  <c r="J28" i="12" s="1"/>
  <c r="E29" i="11"/>
  <c r="K27" i="11"/>
  <c r="I27" i="11"/>
  <c r="H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E29" i="10"/>
  <c r="K27" i="10"/>
  <c r="I27" i="10"/>
  <c r="H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E29" i="9"/>
  <c r="K27" i="9"/>
  <c r="I27" i="9"/>
  <c r="H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E29" i="8"/>
  <c r="K27" i="8"/>
  <c r="I27" i="8"/>
  <c r="H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K27" i="7"/>
  <c r="I27" i="7"/>
  <c r="H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E30" i="6"/>
  <c r="K28" i="6"/>
  <c r="I28" i="6"/>
  <c r="H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27" i="11"/>
  <c r="J28" i="11" s="1"/>
  <c r="J27" i="22"/>
  <c r="J28" i="22" s="1"/>
  <c r="J27" i="32"/>
  <c r="J28" i="32" s="1"/>
  <c r="J27" i="36"/>
  <c r="J28" i="36" s="1"/>
  <c r="J27" i="48"/>
  <c r="J27" i="52"/>
  <c r="J28" i="52" s="1"/>
  <c r="J27" i="57"/>
  <c r="J28" i="57" s="1"/>
  <c r="J27" i="61"/>
  <c r="J28" i="61" s="1"/>
  <c r="J27" i="65"/>
  <c r="J28" i="65" s="1"/>
  <c r="J27" i="19"/>
  <c r="J28" i="19"/>
  <c r="J27" i="27"/>
  <c r="J28" i="27"/>
  <c r="J27" i="37"/>
  <c r="J28" i="37"/>
  <c r="J27" i="45"/>
  <c r="J28" i="45"/>
  <c r="J27" i="49"/>
  <c r="J28" i="49" s="1"/>
  <c r="J27" i="26"/>
  <c r="J28" i="26"/>
  <c r="J27" i="16"/>
  <c r="J28" i="16"/>
  <c r="J27" i="20"/>
  <c r="J28" i="20"/>
  <c r="J27" i="38"/>
  <c r="J28" i="38" s="1"/>
  <c r="J27" i="42"/>
  <c r="J28" i="42"/>
  <c r="J27" i="50"/>
  <c r="D46" i="2" s="1"/>
  <c r="J28" i="50"/>
  <c r="J27" i="54"/>
  <c r="J28" i="54"/>
  <c r="J27" i="63"/>
  <c r="J28" i="63"/>
  <c r="D58" i="2"/>
  <c r="D30" i="2"/>
  <c r="D40" i="2"/>
  <c r="J27" i="13"/>
  <c r="J28" i="13" s="1"/>
  <c r="J27" i="14"/>
  <c r="J28" i="14" s="1"/>
  <c r="J27" i="24"/>
  <c r="J28" i="24" s="1"/>
  <c r="J27" i="28"/>
  <c r="J28" i="28" s="1"/>
  <c r="J27" i="29"/>
  <c r="J28" i="29" s="1"/>
  <c r="J27" i="31"/>
  <c r="J28" i="31" s="1"/>
  <c r="J27" i="34"/>
  <c r="J28" i="34" s="1"/>
  <c r="J27" i="39"/>
  <c r="J28" i="39" s="1"/>
  <c r="J27" i="40"/>
  <c r="J28" i="40" s="1"/>
  <c r="J27" i="46"/>
  <c r="J28" i="46" s="1"/>
  <c r="J27" i="53"/>
  <c r="J28" i="53" s="1"/>
  <c r="J27" i="64"/>
  <c r="J28" i="64" s="1"/>
  <c r="J28" i="6"/>
  <c r="J27" i="7"/>
  <c r="J28" i="7" s="1"/>
  <c r="J27" i="10"/>
  <c r="J28" i="10"/>
  <c r="J27" i="41"/>
  <c r="J28" i="41"/>
  <c r="J27" i="58"/>
  <c r="J28" i="58"/>
  <c r="J27" i="66"/>
  <c r="J28" i="66"/>
  <c r="J27" i="67"/>
  <c r="J28" i="67"/>
  <c r="J27" i="68"/>
  <c r="J28" i="68"/>
  <c r="J27" i="69"/>
  <c r="J28" i="69"/>
  <c r="J27" i="70"/>
  <c r="J28" i="70"/>
  <c r="J27" i="71"/>
  <c r="J28" i="71"/>
  <c r="J27" i="72"/>
  <c r="D44" i="2" s="1"/>
  <c r="J28" i="72"/>
  <c r="E29" i="1"/>
  <c r="J11" i="1"/>
  <c r="J12" i="1"/>
  <c r="J13" i="1"/>
  <c r="J14" i="1"/>
  <c r="J15" i="1"/>
  <c r="J26" i="1"/>
  <c r="J25" i="1"/>
  <c r="J24" i="1"/>
  <c r="J23" i="1"/>
  <c r="J22" i="1"/>
  <c r="J21" i="1"/>
  <c r="J20" i="1"/>
  <c r="J19" i="1"/>
  <c r="J18" i="1"/>
  <c r="J17" i="1"/>
  <c r="J16" i="1"/>
  <c r="J10" i="1"/>
  <c r="J9" i="1"/>
  <c r="J8" i="1"/>
  <c r="J7" i="1"/>
  <c r="D10" i="2"/>
  <c r="D63" i="2"/>
  <c r="D20" i="2"/>
  <c r="D45" i="2"/>
  <c r="D57" i="2"/>
  <c r="D21" i="2"/>
  <c r="D9" i="2"/>
  <c r="D7" i="2"/>
  <c r="K27" i="1"/>
  <c r="J27" i="1"/>
  <c r="J28" i="1" s="1"/>
  <c r="I27" i="1"/>
  <c r="H27" i="1"/>
  <c r="D6" i="2"/>
  <c r="J28" i="62" l="1"/>
  <c r="D54" i="2"/>
  <c r="J28" i="59"/>
  <c r="J40" i="15"/>
  <c r="D15" i="2" s="1"/>
  <c r="D27" i="2"/>
  <c r="J27" i="47"/>
  <c r="J28" i="47" s="1"/>
  <c r="D42" i="2"/>
  <c r="D34" i="2"/>
  <c r="J28" i="48"/>
  <c r="D43" i="2"/>
  <c r="J27" i="8"/>
  <c r="J27" i="9"/>
  <c r="J28" i="9" s="1"/>
  <c r="J28" i="43"/>
  <c r="J28" i="35"/>
  <c r="D29" i="2"/>
  <c r="D22" i="2"/>
  <c r="D14" i="2"/>
  <c r="D35" i="2"/>
  <c r="J29" i="44"/>
  <c r="J30" i="44" s="1"/>
  <c r="D39" i="2"/>
  <c r="D36" i="2"/>
  <c r="J29" i="23"/>
  <c r="D18" i="2" s="1"/>
  <c r="J28" i="51"/>
  <c r="D47" i="2"/>
  <c r="J41" i="15" l="1"/>
  <c r="J28" i="8"/>
  <c r="D11" i="2"/>
  <c r="J30" i="23"/>
  <c r="J29" i="6" l="1"/>
  <c r="D5" i="2"/>
  <c r="B74" i="2"/>
</calcChain>
</file>

<file path=xl/sharedStrings.xml><?xml version="1.0" encoding="utf-8"?>
<sst xmlns="http://schemas.openxmlformats.org/spreadsheetml/2006/main" count="2157" uniqueCount="195">
  <si>
    <t>Period Ending</t>
  </si>
  <si>
    <t>Statement Dated</t>
  </si>
  <si>
    <t>Amount</t>
  </si>
  <si>
    <t>Go To</t>
  </si>
  <si>
    <t>Completed</t>
  </si>
  <si>
    <t>Sheet  ref</t>
  </si>
  <si>
    <t>Transaction Log</t>
  </si>
  <si>
    <t>INV 185948</t>
  </si>
  <si>
    <t>INV 185949</t>
  </si>
  <si>
    <t>INV 185950</t>
  </si>
  <si>
    <t>INV 186015</t>
  </si>
  <si>
    <t>INV 186010</t>
  </si>
  <si>
    <t>INV 186012</t>
  </si>
  <si>
    <t>INV 185951</t>
  </si>
  <si>
    <t>INV 185986</t>
  </si>
  <si>
    <t>Yes</t>
  </si>
  <si>
    <t>INV 185952</t>
  </si>
  <si>
    <t>INV 185985</t>
  </si>
  <si>
    <t>INV 186013</t>
  </si>
  <si>
    <t>INV 185984</t>
  </si>
  <si>
    <t>INV 185981</t>
  </si>
  <si>
    <t>INV 185983</t>
  </si>
  <si>
    <t>INV 185982</t>
  </si>
  <si>
    <t>INV 186014</t>
  </si>
  <si>
    <t>INV 186249</t>
  </si>
  <si>
    <t>VISA CARD TRANSACTION LOG</t>
  </si>
  <si>
    <t>Name:</t>
  </si>
  <si>
    <t>ZBRO002</t>
  </si>
  <si>
    <t>Period end:</t>
  </si>
  <si>
    <t>INV REF</t>
  </si>
  <si>
    <t>Date</t>
  </si>
  <si>
    <t>Supplier</t>
  </si>
  <si>
    <t>Merchant Category</t>
  </si>
  <si>
    <t>Purpose of Expenditure</t>
  </si>
  <si>
    <t>Budget Code</t>
  </si>
  <si>
    <t>Cost</t>
  </si>
  <si>
    <t>Cost Centre</t>
  </si>
  <si>
    <t>Subjective</t>
  </si>
  <si>
    <t>Activity</t>
  </si>
  <si>
    <t>Net</t>
  </si>
  <si>
    <t>VAT</t>
  </si>
  <si>
    <t>Total</t>
  </si>
  <si>
    <t>Unrecoverable VAT</t>
  </si>
  <si>
    <t>Totals</t>
  </si>
  <si>
    <t>Transactions and total reconciled to statement dated:</t>
  </si>
  <si>
    <t>Cardholders Declaration</t>
  </si>
  <si>
    <t>I declare that the information provided on this log is correct and the expenditure incurred is in accordance with the requirements of the scheme.</t>
  </si>
  <si>
    <t>Certified for Payment</t>
  </si>
  <si>
    <t>………………………………………………………………………………</t>
  </si>
  <si>
    <t>Signed:</t>
  </si>
  <si>
    <t>………………………………………………………………….</t>
  </si>
  <si>
    <t>Signed</t>
  </si>
  <si>
    <t>ZEVA002</t>
  </si>
  <si>
    <t>Amazon</t>
  </si>
  <si>
    <t>Online</t>
  </si>
  <si>
    <t>IT adapter for home working</t>
  </si>
  <si>
    <t>R3039</t>
  </si>
  <si>
    <t>MA01</t>
  </si>
  <si>
    <t>ZKAM001</t>
  </si>
  <si>
    <t>ZKEL001</t>
  </si>
  <si>
    <t>ZPEA001</t>
  </si>
  <si>
    <t>ZBLA001</t>
  </si>
  <si>
    <t>Apple.com</t>
  </si>
  <si>
    <t>Icloud Storage</t>
  </si>
  <si>
    <t>R4100</t>
  </si>
  <si>
    <t>MA05</t>
  </si>
  <si>
    <t>ZHAR004</t>
  </si>
  <si>
    <t>ZMEE001</t>
  </si>
  <si>
    <t>Daniel Meeke</t>
  </si>
  <si>
    <t>ZIVE001</t>
  </si>
  <si>
    <t>TSOHost</t>
  </si>
  <si>
    <t xml:space="preserve">Domain Renewal </t>
  </si>
  <si>
    <t>Joomlawired</t>
  </si>
  <si>
    <t>ZOOM</t>
  </si>
  <si>
    <t>Video Conferencing</t>
  </si>
  <si>
    <t>R1590</t>
  </si>
  <si>
    <t>ZBRI002</t>
  </si>
  <si>
    <t>ZHIL001</t>
  </si>
  <si>
    <t>SAINSBURYS</t>
  </si>
  <si>
    <t>COURSE FEEDING</t>
  </si>
  <si>
    <t>R3030</t>
  </si>
  <si>
    <t>ZE</t>
  </si>
  <si>
    <t>ST</t>
  </si>
  <si>
    <t>13/11/20</t>
  </si>
  <si>
    <t>FIBRESTAR DRUMS</t>
  </si>
  <si>
    <t xml:space="preserve">DRINKING WATER CONTAINERS </t>
  </si>
  <si>
    <t>R4800</t>
  </si>
  <si>
    <t>FF01</t>
  </si>
  <si>
    <t>18/11/20</t>
  </si>
  <si>
    <t>ARGOS</t>
  </si>
  <si>
    <t>KARCHER WINDOW CLEANER FOR CALVERT LANE</t>
  </si>
  <si>
    <t>R0255</t>
  </si>
  <si>
    <t>21/11/20</t>
  </si>
  <si>
    <t>CATERING EQUIPMENT FOR HQ</t>
  </si>
  <si>
    <t>23/11/20</t>
  </si>
  <si>
    <t>ZJOH002</t>
  </si>
  <si>
    <t>ZPUR001</t>
  </si>
  <si>
    <t>ZCOL002</t>
  </si>
  <si>
    <t>UKRO</t>
  </si>
  <si>
    <t>UKRO Subscription</t>
  </si>
  <si>
    <t>R3060</t>
  </si>
  <si>
    <t>ZCHE001</t>
  </si>
  <si>
    <t>ZIRI001</t>
  </si>
  <si>
    <t>ZBAR001</t>
  </si>
  <si>
    <t>ZSHA001</t>
  </si>
  <si>
    <t>TESCO</t>
  </si>
  <si>
    <t>OVEN FOR FIRE STATION</t>
  </si>
  <si>
    <t>R0660</t>
  </si>
  <si>
    <t>ZKIR001</t>
  </si>
  <si>
    <t>ZMOR001</t>
  </si>
  <si>
    <t>ZASK001</t>
  </si>
  <si>
    <t>ZTRU001</t>
  </si>
  <si>
    <t>ZSKI001</t>
  </si>
  <si>
    <t>Indoor Outdoors</t>
  </si>
  <si>
    <t>Comply with Covid - 19 risk plan requirement for Gym cleaning</t>
  </si>
  <si>
    <t>Jane Skinner</t>
  </si>
  <si>
    <t>ZDEN001</t>
  </si>
  <si>
    <t>Firefighters Charity</t>
  </si>
  <si>
    <t>Figurine for  retirement gift</t>
  </si>
  <si>
    <t>R4115</t>
  </si>
  <si>
    <t>ZWIL001</t>
  </si>
  <si>
    <t>ZPLU001</t>
  </si>
  <si>
    <t>ZDRI001</t>
  </si>
  <si>
    <t>ZSUT001</t>
  </si>
  <si>
    <t>TREKKINN</t>
  </si>
  <si>
    <t>BOOTS FOR MTFA</t>
  </si>
  <si>
    <t>R1515</t>
  </si>
  <si>
    <t>0140</t>
  </si>
  <si>
    <t>FS01</t>
  </si>
  <si>
    <t>ZSLE001</t>
  </si>
  <si>
    <t>ZRAN001</t>
  </si>
  <si>
    <t>ACCA</t>
  </si>
  <si>
    <t>ACCA Professional Subscription</t>
  </si>
  <si>
    <t>R4200</t>
  </si>
  <si>
    <t>ZHEW001</t>
  </si>
  <si>
    <t>ZFUL002</t>
  </si>
  <si>
    <t>Pearson Education</t>
  </si>
  <si>
    <t>Replacement Exam Certificates</t>
  </si>
  <si>
    <t>01-R3026</t>
  </si>
  <si>
    <t>Mark Fuller</t>
  </si>
  <si>
    <t>ZHAR002</t>
  </si>
  <si>
    <t>PACK UPS FOR TRAINING</t>
  </si>
  <si>
    <t>25/11/20</t>
  </si>
  <si>
    <t>ZMCK001</t>
  </si>
  <si>
    <t>ZHOL002</t>
  </si>
  <si>
    <t>TMX CLOTHING</t>
  </si>
  <si>
    <t>HATS FOR FITNESS INSTRUCTOR</t>
  </si>
  <si>
    <t>R0235</t>
  </si>
  <si>
    <t>MD02</t>
  </si>
  <si>
    <t xml:space="preserve">TRADEINN </t>
  </si>
  <si>
    <t xml:space="preserve">BOOTS FOR MTFA </t>
  </si>
  <si>
    <t>ZCLU001</t>
  </si>
  <si>
    <t>Genatique</t>
  </si>
  <si>
    <t>COVID</t>
  </si>
  <si>
    <t>Hand Sanitizer</t>
  </si>
  <si>
    <t>Washroom Hub</t>
  </si>
  <si>
    <t>MA06</t>
  </si>
  <si>
    <t>SiteMark</t>
  </si>
  <si>
    <t>Touchpoint stickers</t>
  </si>
  <si>
    <t>MA07</t>
  </si>
  <si>
    <t>ZALL001</t>
  </si>
  <si>
    <t>ZLEA002</t>
  </si>
  <si>
    <t>ZSHI001</t>
  </si>
  <si>
    <t>ZGIB001</t>
  </si>
  <si>
    <t>ZBUR001</t>
  </si>
  <si>
    <t>ZWIL002</t>
  </si>
  <si>
    <t>ZRHO002</t>
  </si>
  <si>
    <t>ZHAR003</t>
  </si>
  <si>
    <t>ZHEA001</t>
  </si>
  <si>
    <t>ZDON001</t>
  </si>
  <si>
    <t>My Post Shop</t>
  </si>
  <si>
    <t xml:space="preserve">District Postage </t>
  </si>
  <si>
    <t>Stamps for North Lincs District</t>
  </si>
  <si>
    <t>R0540</t>
  </si>
  <si>
    <t>MD05</t>
  </si>
  <si>
    <t>ze</t>
  </si>
  <si>
    <t xml:space="preserve">delivery </t>
  </si>
  <si>
    <t>st</t>
  </si>
  <si>
    <t>GM 157 Simon V. Donnachie</t>
  </si>
  <si>
    <t>ZHEL001</t>
  </si>
  <si>
    <t>ZDUF001</t>
  </si>
  <si>
    <t>ZBRA001</t>
  </si>
  <si>
    <t>Argos LTD</t>
  </si>
  <si>
    <t xml:space="preserve">Oven for Stores </t>
  </si>
  <si>
    <t>RO660</t>
  </si>
  <si>
    <t>ZSMI002</t>
  </si>
  <si>
    <t>ZTOP001</t>
  </si>
  <si>
    <t>ZCOU001</t>
  </si>
  <si>
    <t>ZTAY002</t>
  </si>
  <si>
    <t>visa</t>
  </si>
  <si>
    <t>ZHAR001</t>
  </si>
  <si>
    <t>ZMCC002</t>
  </si>
  <si>
    <t xml:space="preserve">Welcome Break </t>
  </si>
  <si>
    <t>Subsistence</t>
  </si>
  <si>
    <t>NOTE 5%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</si>
</sst>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1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1" fillId="0" borderId="17" xfId="0" applyFont="1" applyBorder="1"/>
    <xf numFmtId="0" fontId="0" fillId="0" borderId="18" xfId="0" applyBorder="1"/>
    <xf numFmtId="0" fontId="0" fillId="0" borderId="19" xfId="0" applyBorder="1"/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2" fillId="0" borderId="2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/>
    <xf numFmtId="0" fontId="0" fillId="0" borderId="0" xfId="0" applyAlignment="1">
      <alignment vertical="top" wrapText="1"/>
    </xf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14" fontId="0" fillId="0" borderId="5" xfId="0" applyNumberFormat="1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64" fontId="0" fillId="0" borderId="1" xfId="0" applyNumberFormat="1" applyBorder="1" applyProtection="1">
      <protection locked="0"/>
    </xf>
    <xf numFmtId="0" fontId="3" fillId="0" borderId="0" xfId="1" applyAlignment="1">
      <alignment horizontal="center"/>
    </xf>
    <xf numFmtId="4" fontId="0" fillId="0" borderId="0" xfId="0" applyNumberFormat="1"/>
    <xf numFmtId="4" fontId="0" fillId="0" borderId="0" xfId="0" applyNumberFormat="1" applyProtection="1">
      <protection locked="0"/>
    </xf>
    <xf numFmtId="14" fontId="0" fillId="0" borderId="0" xfId="0" applyNumberFormat="1" applyAlignment="1">
      <alignment horizontal="center"/>
    </xf>
    <xf numFmtId="14" fontId="0" fillId="0" borderId="1" xfId="0" applyNumberFormat="1" applyBorder="1" applyProtection="1">
      <protection locked="0"/>
    </xf>
    <xf numFmtId="14" fontId="0" fillId="0" borderId="18" xfId="0" applyNumberFormat="1" applyBorder="1"/>
    <xf numFmtId="4" fontId="0" fillId="0" borderId="21" xfId="0" applyNumberFormat="1" applyBorder="1"/>
    <xf numFmtId="14" fontId="0" fillId="0" borderId="0" xfId="0" applyNumberFormat="1"/>
    <xf numFmtId="0" fontId="0" fillId="0" borderId="1" xfId="0" applyBorder="1" applyAlignment="1" applyProtection="1">
      <alignment horizontal="center"/>
      <protection locked="0"/>
    </xf>
    <xf numFmtId="0" fontId="4" fillId="0" borderId="0" xfId="0" applyFont="1"/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5" xfId="0" applyNumberFormat="1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vertical="center"/>
      <protection locked="0"/>
    </xf>
    <xf numFmtId="164" fontId="0" fillId="0" borderId="5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protection locked="0"/>
    </xf>
    <xf numFmtId="164" fontId="0" fillId="0" borderId="1" xfId="0" applyNumberFormat="1" applyBorder="1" applyAlignment="1" applyProtection="1">
      <protection locked="0"/>
    </xf>
    <xf numFmtId="0" fontId="5" fillId="0" borderId="0" xfId="0" applyFont="1"/>
    <xf numFmtId="0" fontId="0" fillId="0" borderId="5" xfId="0" quotePrefix="1" applyBorder="1" applyAlignment="1" applyProtection="1">
      <alignment horizontal="center" vertical="center"/>
      <protection locked="0"/>
    </xf>
    <xf numFmtId="0" fontId="0" fillId="0" borderId="1" xfId="0" quotePrefix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64" fontId="0" fillId="0" borderId="5" xfId="0" applyNumberFormat="1" applyFill="1" applyBorder="1" applyAlignment="1" applyProtection="1">
      <alignment vertical="center"/>
      <protection locked="0"/>
    </xf>
    <xf numFmtId="164" fontId="0" fillId="0" borderId="5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 applyProtection="1">
      <protection locked="0"/>
    </xf>
    <xf numFmtId="0" fontId="6" fillId="0" borderId="0" xfId="0" applyFont="1"/>
    <xf numFmtId="14" fontId="0" fillId="0" borderId="5" xfId="0" applyNumberFormat="1" applyFill="1" applyBorder="1" applyAlignment="1" applyProtection="1">
      <alignment horizontal="left" vertical="top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5" xfId="0" quotePrefix="1" applyFill="1" applyBorder="1" applyAlignment="1" applyProtection="1">
      <alignment horizontal="center" vertical="center"/>
      <protection locked="0"/>
    </xf>
    <xf numFmtId="164" fontId="0" fillId="0" borderId="5" xfId="0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quotePrefix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/>
    </xf>
    <xf numFmtId="8" fontId="7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5" xfId="0" applyNumberForma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6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75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74"/>
  <sheetViews>
    <sheetView tabSelected="1" workbookViewId="0">
      <selection activeCell="C5" sqref="C5"/>
    </sheetView>
  </sheetViews>
  <sheetFormatPr defaultRowHeight="14.4" x14ac:dyDescent="0.3"/>
  <cols>
    <col min="1" max="1" width="28.6640625" bestFit="1" customWidth="1"/>
    <col min="2" max="2" width="10.6640625" customWidth="1"/>
    <col min="3" max="3" width="16.33203125" style="1" customWidth="1"/>
    <col min="4" max="4" width="12.6640625" style="1" customWidth="1"/>
  </cols>
  <sheetData>
    <row r="1" spans="1:5" x14ac:dyDescent="0.3">
      <c r="A1" t="s">
        <v>0</v>
      </c>
      <c r="B1" s="41"/>
      <c r="C1" s="37"/>
      <c r="D1" s="84"/>
    </row>
    <row r="2" spans="1:5" x14ac:dyDescent="0.3">
      <c r="A2" t="s">
        <v>1</v>
      </c>
      <c r="B2" s="41"/>
      <c r="C2" s="37"/>
      <c r="D2" s="84"/>
    </row>
    <row r="3" spans="1:5" x14ac:dyDescent="0.3">
      <c r="C3" s="84"/>
      <c r="D3" s="84"/>
    </row>
    <row r="4" spans="1:5" x14ac:dyDescent="0.3">
      <c r="B4" s="84" t="s">
        <v>2</v>
      </c>
      <c r="C4" s="84" t="s">
        <v>3</v>
      </c>
      <c r="D4" s="84" t="s">
        <v>4</v>
      </c>
      <c r="E4" s="84" t="s">
        <v>5</v>
      </c>
    </row>
    <row r="5" spans="1:5" x14ac:dyDescent="0.3">
      <c r="B5" s="36">
        <v>13.49</v>
      </c>
      <c r="C5" s="34" t="s">
        <v>6</v>
      </c>
      <c r="D5" s="84" t="str">
        <f>IF($B5="","",IF(B5='2'!$J28,"Yes","No"))</f>
        <v>Yes</v>
      </c>
      <c r="E5">
        <v>2</v>
      </c>
    </row>
    <row r="6" spans="1:5" x14ac:dyDescent="0.3">
      <c r="B6" s="36"/>
      <c r="C6" s="34" t="s">
        <v>6</v>
      </c>
      <c r="D6" s="84" t="str">
        <f>IF($B6="","",IF(B6='1'!$J27,"Yes","No"))</f>
        <v/>
      </c>
      <c r="E6">
        <v>1</v>
      </c>
    </row>
    <row r="7" spans="1:5" x14ac:dyDescent="0.3">
      <c r="B7" s="36"/>
      <c r="C7" s="34" t="s">
        <v>6</v>
      </c>
      <c r="D7" s="84" t="str">
        <f>IF($B7="","",IF(B7='3'!$J27,"Yes","No"))</f>
        <v/>
      </c>
      <c r="E7">
        <v>3</v>
      </c>
    </row>
    <row r="8" spans="1:5" x14ac:dyDescent="0.3">
      <c r="B8" s="36"/>
      <c r="C8" s="34" t="s">
        <v>6</v>
      </c>
      <c r="D8" s="84" t="str">
        <f>IF($B8="","",IF(B8='4'!$J27,"Yes","No"))</f>
        <v/>
      </c>
      <c r="E8">
        <v>4</v>
      </c>
    </row>
    <row r="9" spans="1:5" x14ac:dyDescent="0.3">
      <c r="B9" s="36">
        <v>2.4900000000000002</v>
      </c>
      <c r="C9" s="34" t="s">
        <v>6</v>
      </c>
      <c r="D9" s="84" t="str">
        <f>IF($B9="","",IF(B9='6'!$J27,"Yes","No"))</f>
        <v>Yes</v>
      </c>
      <c r="E9">
        <v>6</v>
      </c>
    </row>
    <row r="10" spans="1:5" x14ac:dyDescent="0.3">
      <c r="B10" s="36"/>
      <c r="C10" s="34" t="s">
        <v>6</v>
      </c>
      <c r="D10" s="84" t="str">
        <f>IF($B10="","",IF(B10='8'!$J27,"Yes","No"))</f>
        <v/>
      </c>
      <c r="E10">
        <v>8</v>
      </c>
    </row>
    <row r="11" spans="1:5" x14ac:dyDescent="0.3">
      <c r="B11" s="36">
        <v>147.51</v>
      </c>
      <c r="C11" s="34" t="s">
        <v>6</v>
      </c>
      <c r="D11" s="84" t="str">
        <f>IF($B11="","",IF(B11='9'!$J27,"Yes","No"))</f>
        <v>Yes</v>
      </c>
      <c r="E11">
        <v>9</v>
      </c>
    </row>
    <row r="12" spans="1:5" x14ac:dyDescent="0.3">
      <c r="B12" s="36"/>
      <c r="C12" s="34" t="s">
        <v>6</v>
      </c>
      <c r="D12" s="84" t="str">
        <f>IF($B12="","",IF(B12='12'!$J27,"Yes","No"))</f>
        <v/>
      </c>
      <c r="E12">
        <v>12</v>
      </c>
    </row>
    <row r="13" spans="1:5" x14ac:dyDescent="0.3">
      <c r="B13" s="36"/>
      <c r="C13" s="34" t="s">
        <v>6</v>
      </c>
      <c r="D13" s="84" t="str">
        <f>IF($B13="","",IF(B13='10'!$J27,"Yes","No"))</f>
        <v/>
      </c>
      <c r="E13">
        <v>10</v>
      </c>
    </row>
    <row r="14" spans="1:5" x14ac:dyDescent="0.3">
      <c r="B14" s="36">
        <v>696</v>
      </c>
      <c r="C14" s="34" t="s">
        <v>6</v>
      </c>
      <c r="D14" s="84" t="str">
        <f>IF($B14="","",IF(B14='14'!$J27,"Yes","No"))</f>
        <v>Yes</v>
      </c>
      <c r="E14">
        <v>14</v>
      </c>
    </row>
    <row r="15" spans="1:5" x14ac:dyDescent="0.3">
      <c r="B15" s="36">
        <v>817.79</v>
      </c>
      <c r="C15" s="34" t="s">
        <v>6</v>
      </c>
      <c r="D15" s="84" t="str">
        <f>IF($B15="","",IF(B15='11'!$J40,"Yes","No"))</f>
        <v>Yes</v>
      </c>
      <c r="E15">
        <v>11</v>
      </c>
    </row>
    <row r="16" spans="1:5" x14ac:dyDescent="0.3">
      <c r="B16" s="36"/>
      <c r="C16" s="34" t="s">
        <v>6</v>
      </c>
      <c r="D16" s="84" t="str">
        <f>IF($B16="","",IF(B16='13'!$J27,"Yes","No"))</f>
        <v/>
      </c>
      <c r="E16">
        <v>13</v>
      </c>
    </row>
    <row r="17" spans="1:5" x14ac:dyDescent="0.3">
      <c r="B17" s="36"/>
      <c r="C17" s="34" t="s">
        <v>6</v>
      </c>
      <c r="D17" s="84" t="str">
        <f>IF($B17="","",IF(B17='16'!$J27,"Yes","No"))</f>
        <v/>
      </c>
      <c r="E17">
        <v>16</v>
      </c>
    </row>
    <row r="18" spans="1:5" x14ac:dyDescent="0.3">
      <c r="B18" s="36">
        <v>203.13</v>
      </c>
      <c r="C18" s="34" t="s">
        <v>6</v>
      </c>
      <c r="D18" s="84" t="str">
        <f>IF($B18="","",IF(B18='19'!$J29,"Yes","No"))</f>
        <v>Yes</v>
      </c>
      <c r="E18">
        <v>19</v>
      </c>
    </row>
    <row r="19" spans="1:5" x14ac:dyDescent="0.3">
      <c r="B19" s="36"/>
      <c r="C19" s="34" t="s">
        <v>6</v>
      </c>
      <c r="D19" s="84" t="str">
        <f>IF($B19="","",IF(B19='20'!$J27,"Yes","No"))</f>
        <v/>
      </c>
      <c r="E19">
        <v>20</v>
      </c>
    </row>
    <row r="20" spans="1:5" x14ac:dyDescent="0.3">
      <c r="B20" s="36"/>
      <c r="C20" s="34" t="s">
        <v>6</v>
      </c>
      <c r="D20" s="84" t="str">
        <f>IF($B20="","",IF(B20='22'!$J27,"Yes","No"))</f>
        <v/>
      </c>
      <c r="E20">
        <v>22</v>
      </c>
    </row>
    <row r="21" spans="1:5" x14ac:dyDescent="0.3">
      <c r="B21" s="36">
        <v>24.9</v>
      </c>
      <c r="C21" s="34" t="s">
        <v>6</v>
      </c>
      <c r="D21" s="84" t="str">
        <f>IF($B21="","",IF(B21='28'!$J27,"Yes","No"))</f>
        <v>Yes</v>
      </c>
      <c r="E21">
        <v>28</v>
      </c>
    </row>
    <row r="22" spans="1:5" x14ac:dyDescent="0.3">
      <c r="B22" s="36"/>
      <c r="C22" s="34" t="s">
        <v>6</v>
      </c>
      <c r="D22" s="84" t="str">
        <f>IF($B22="","",IF(B22='21'!$J27,"Yes","No"))</f>
        <v/>
      </c>
      <c r="E22">
        <v>21</v>
      </c>
    </row>
    <row r="23" spans="1:5" x14ac:dyDescent="0.3">
      <c r="B23" s="36"/>
      <c r="C23" s="34" t="s">
        <v>6</v>
      </c>
      <c r="D23" s="84" t="str">
        <f>IF($B23="","",IF(B23='23'!$J27,"Yes","No"))</f>
        <v/>
      </c>
      <c r="E23">
        <v>23</v>
      </c>
    </row>
    <row r="24" spans="1:5" x14ac:dyDescent="0.3">
      <c r="B24" s="36"/>
      <c r="C24" s="34" t="s">
        <v>6</v>
      </c>
      <c r="D24" s="84" t="str">
        <f>IF($B24="","",IF(B24='26'!$J27,"Yes","No"))</f>
        <v/>
      </c>
      <c r="E24">
        <v>26</v>
      </c>
    </row>
    <row r="25" spans="1:5" x14ac:dyDescent="0.3">
      <c r="A25" s="43"/>
      <c r="B25" s="36"/>
      <c r="C25" s="34" t="s">
        <v>6</v>
      </c>
      <c r="D25" s="84" t="str">
        <f>IF($B25="","",IF(B25='24'!$J27,"Yes","No"))</f>
        <v/>
      </c>
      <c r="E25">
        <v>24</v>
      </c>
    </row>
    <row r="26" spans="1:5" x14ac:dyDescent="0.3">
      <c r="B26" s="36"/>
      <c r="C26" s="34" t="s">
        <v>6</v>
      </c>
      <c r="D26" s="84" t="str">
        <f>IF($B26="","",IF(B26='27'!$J27,"Yes","No"))</f>
        <v/>
      </c>
      <c r="E26">
        <v>27</v>
      </c>
    </row>
    <row r="27" spans="1:5" x14ac:dyDescent="0.3">
      <c r="B27" s="36">
        <v>153.15</v>
      </c>
      <c r="C27" s="34" t="s">
        <v>6</v>
      </c>
      <c r="D27" s="84" t="str">
        <f>IF($B27="","",IF(B27='29'!$J27,"Yes","No"))</f>
        <v>Yes</v>
      </c>
      <c r="E27">
        <v>29</v>
      </c>
    </row>
    <row r="28" spans="1:5" x14ac:dyDescent="0.3">
      <c r="B28" s="36"/>
      <c r="C28" s="34" t="s">
        <v>6</v>
      </c>
      <c r="D28" s="84" t="str">
        <f>IF($B28="","",IF(B28='30'!$J27,"Yes","No"))</f>
        <v/>
      </c>
      <c r="E28">
        <v>30</v>
      </c>
    </row>
    <row r="29" spans="1:5" x14ac:dyDescent="0.3">
      <c r="B29" s="36"/>
      <c r="C29" s="34" t="s">
        <v>6</v>
      </c>
      <c r="D29" s="84" t="str">
        <f>IF($B29="","",IF(B29='31'!$J27,"Yes","No"))</f>
        <v/>
      </c>
      <c r="E29">
        <v>31</v>
      </c>
    </row>
    <row r="30" spans="1:5" x14ac:dyDescent="0.3">
      <c r="B30" s="36"/>
      <c r="C30" s="34" t="s">
        <v>6</v>
      </c>
      <c r="D30" s="84" t="str">
        <f>IF($B30="","",IF(B30='58'!$J27,"Yes","No"))</f>
        <v/>
      </c>
      <c r="E30">
        <v>58</v>
      </c>
    </row>
    <row r="31" spans="1:5" x14ac:dyDescent="0.3">
      <c r="B31" s="36"/>
      <c r="C31" s="34" t="s">
        <v>6</v>
      </c>
      <c r="D31" s="84" t="str">
        <f>IF($B31="","",IF(B31='33'!$J27,"Yes","No"))</f>
        <v/>
      </c>
      <c r="E31">
        <v>33</v>
      </c>
    </row>
    <row r="32" spans="1:5" x14ac:dyDescent="0.3">
      <c r="A32" s="58"/>
      <c r="B32" s="36">
        <v>50</v>
      </c>
      <c r="C32" s="34" t="s">
        <v>6</v>
      </c>
      <c r="D32" s="84" t="s">
        <v>15</v>
      </c>
      <c r="E32">
        <v>39</v>
      </c>
    </row>
    <row r="33" spans="1:5" x14ac:dyDescent="0.3">
      <c r="B33" s="36"/>
      <c r="C33" s="34" t="s">
        <v>6</v>
      </c>
      <c r="D33" s="84" t="str">
        <f>IF($B33="","",IF(B33='38'!$J27,"Yes","No"))</f>
        <v/>
      </c>
      <c r="E33">
        <v>38</v>
      </c>
    </row>
    <row r="34" spans="1:5" x14ac:dyDescent="0.3">
      <c r="A34" s="58"/>
      <c r="B34" s="36">
        <v>258</v>
      </c>
      <c r="C34" s="34" t="s">
        <v>6</v>
      </c>
      <c r="D34" s="84" t="str">
        <f>IF($B34="","",IF(B34='36'!$J27,"Yes","No"))</f>
        <v>Yes</v>
      </c>
      <c r="E34">
        <v>36</v>
      </c>
    </row>
    <row r="35" spans="1:5" x14ac:dyDescent="0.3">
      <c r="B35" s="36">
        <v>164.98</v>
      </c>
      <c r="C35" s="34" t="s">
        <v>6</v>
      </c>
      <c r="D35" s="84" t="str">
        <f>IF($B35="","",IF(B35='34'!$J27,"Yes","No"))</f>
        <v>Yes</v>
      </c>
      <c r="E35">
        <v>34</v>
      </c>
    </row>
    <row r="36" spans="1:5" x14ac:dyDescent="0.3">
      <c r="B36" s="36"/>
      <c r="C36" s="34" t="s">
        <v>6</v>
      </c>
      <c r="D36" s="84" t="str">
        <f>IF($B36="","",IF(B36='35'!$J27,"Yes","No"))</f>
        <v/>
      </c>
      <c r="E36">
        <v>35</v>
      </c>
    </row>
    <row r="37" spans="1:5" x14ac:dyDescent="0.3">
      <c r="A37" s="58"/>
      <c r="B37" s="36"/>
      <c r="C37" s="34" t="s">
        <v>6</v>
      </c>
      <c r="D37" s="84" t="str">
        <f>IF($B37="","",IF(B37='64'!$J27,"Yes","No"))</f>
        <v/>
      </c>
      <c r="E37">
        <v>64</v>
      </c>
    </row>
    <row r="38" spans="1:5" x14ac:dyDescent="0.3">
      <c r="B38" s="36"/>
      <c r="C38" s="34" t="s">
        <v>6</v>
      </c>
      <c r="D38" s="84" t="str">
        <f>IF($B38="","",IF(B38='37'!$J27,"Yes","No"))</f>
        <v/>
      </c>
      <c r="E38">
        <v>37</v>
      </c>
    </row>
    <row r="39" spans="1:5" x14ac:dyDescent="0.3">
      <c r="B39" s="36">
        <v>161.4</v>
      </c>
      <c r="C39" s="34" t="s">
        <v>6</v>
      </c>
      <c r="D39" s="84" t="str">
        <f>IF($B39="","",IF(B39='40'!$J29,"Yes","No"))</f>
        <v>Yes</v>
      </c>
      <c r="E39">
        <v>40</v>
      </c>
    </row>
    <row r="40" spans="1:5" x14ac:dyDescent="0.3">
      <c r="B40" s="36"/>
      <c r="C40" s="34" t="s">
        <v>6</v>
      </c>
      <c r="D40" s="84" t="str">
        <f>IF($B40="","",IF(B40='41'!$J27,"Yes","No"))</f>
        <v/>
      </c>
      <c r="E40">
        <v>41</v>
      </c>
    </row>
    <row r="41" spans="1:5" x14ac:dyDescent="0.3">
      <c r="B41" s="36"/>
      <c r="C41" s="34" t="s">
        <v>6</v>
      </c>
      <c r="D41" s="84" t="str">
        <f>IF($B41="","",IF(B41='42'!$J27,"Yes","No"))</f>
        <v/>
      </c>
      <c r="E41">
        <v>42</v>
      </c>
    </row>
    <row r="42" spans="1:5" x14ac:dyDescent="0.3">
      <c r="B42" s="36">
        <v>1529.44</v>
      </c>
      <c r="C42" s="34" t="s">
        <v>6</v>
      </c>
      <c r="D42" s="84" t="str">
        <f>IF($B42="","",IF(B42='43'!$J27,"Yes","No"))</f>
        <v>Yes</v>
      </c>
      <c r="E42">
        <v>43</v>
      </c>
    </row>
    <row r="43" spans="1:5" x14ac:dyDescent="0.3">
      <c r="B43" s="36">
        <v>336.98</v>
      </c>
      <c r="C43" s="34" t="s">
        <v>6</v>
      </c>
      <c r="D43" s="84" t="str">
        <f>IF($B43="","",IF(B43='44'!$J27,"Yes","No"))</f>
        <v>Yes</v>
      </c>
      <c r="E43">
        <v>44</v>
      </c>
    </row>
    <row r="44" spans="1:5" x14ac:dyDescent="0.3">
      <c r="B44" s="36">
        <v>2.85</v>
      </c>
      <c r="C44" s="34" t="s">
        <v>6</v>
      </c>
      <c r="D44" s="84" t="str">
        <f>IF($B44="","",IF(B44='67'!$J27,"Yes","No"))</f>
        <v>Yes</v>
      </c>
      <c r="E44">
        <v>67</v>
      </c>
    </row>
    <row r="45" spans="1:5" x14ac:dyDescent="0.3">
      <c r="B45" s="36"/>
      <c r="C45" s="34" t="s">
        <v>6</v>
      </c>
      <c r="D45" s="84" t="str">
        <f>IF($B45="","",IF(B45='45'!$J27,"Yes","No"))</f>
        <v/>
      </c>
      <c r="E45">
        <v>45</v>
      </c>
    </row>
    <row r="46" spans="1:5" x14ac:dyDescent="0.3">
      <c r="B46" s="36">
        <v>167.48</v>
      </c>
      <c r="C46" s="34" t="s">
        <v>6</v>
      </c>
      <c r="D46" s="84" t="str">
        <f>IF($B46="","",IF(B46='46'!$J27,"Yes","No"))</f>
        <v>Yes</v>
      </c>
      <c r="E46">
        <v>46</v>
      </c>
    </row>
    <row r="47" spans="1:5" x14ac:dyDescent="0.3">
      <c r="B47" s="36"/>
      <c r="C47" s="34" t="s">
        <v>6</v>
      </c>
      <c r="D47" s="84" t="str">
        <f>IF($B47="","",IF(B47='47'!$J27,"Yes","No"))</f>
        <v/>
      </c>
      <c r="E47">
        <v>47</v>
      </c>
    </row>
    <row r="48" spans="1:5" x14ac:dyDescent="0.3">
      <c r="B48" s="36"/>
      <c r="C48" s="34" t="s">
        <v>6</v>
      </c>
      <c r="D48" s="84" t="str">
        <f>IF($B48="","",IF(B48='48'!$J27,"Yes","No"))</f>
        <v/>
      </c>
      <c r="E48">
        <v>48</v>
      </c>
    </row>
    <row r="49" spans="2:5" x14ac:dyDescent="0.3">
      <c r="B49" s="36"/>
      <c r="C49" s="34" t="s">
        <v>6</v>
      </c>
      <c r="D49" s="84" t="str">
        <f>IF($B49="","",IF(B49='49'!$J27,"Yes","No"))</f>
        <v/>
      </c>
      <c r="E49">
        <v>49</v>
      </c>
    </row>
    <row r="50" spans="2:5" x14ac:dyDescent="0.3">
      <c r="B50" s="36"/>
      <c r="C50" s="34" t="s">
        <v>6</v>
      </c>
      <c r="D50" s="84" t="str">
        <f>IF($B50="","",IF(B50='50'!$J27,"Yes","No"))</f>
        <v/>
      </c>
      <c r="E50">
        <v>50</v>
      </c>
    </row>
    <row r="51" spans="2:5" x14ac:dyDescent="0.3">
      <c r="B51" s="36"/>
      <c r="C51" s="34" t="s">
        <v>6</v>
      </c>
      <c r="D51" s="84" t="str">
        <f>IF($B51="","",IF(B51='52'!$J27,"Yes","No"))</f>
        <v/>
      </c>
      <c r="E51">
        <v>52</v>
      </c>
    </row>
    <row r="52" spans="2:5" x14ac:dyDescent="0.3">
      <c r="B52" s="36"/>
      <c r="C52" s="34" t="s">
        <v>6</v>
      </c>
      <c r="D52" s="84" t="str">
        <f>IF($B52="","",IF(B52='51'!$J27,"Yes","No"))</f>
        <v/>
      </c>
      <c r="E52">
        <v>51</v>
      </c>
    </row>
    <row r="53" spans="2:5" x14ac:dyDescent="0.3">
      <c r="B53" s="36"/>
      <c r="C53" s="34" t="s">
        <v>6</v>
      </c>
      <c r="D53" s="84" t="str">
        <f>IF($B53="","",IF(B53='53'!$J27,"Yes","No"))</f>
        <v/>
      </c>
      <c r="E53">
        <v>53</v>
      </c>
    </row>
    <row r="54" spans="2:5" x14ac:dyDescent="0.3">
      <c r="B54" s="36">
        <v>111.95</v>
      </c>
      <c r="C54" s="34" t="s">
        <v>6</v>
      </c>
      <c r="D54" s="84" t="str">
        <f>IF($B54="","",IF(B54='54'!$J27,"Yes","No"))</f>
        <v>Yes</v>
      </c>
      <c r="E54">
        <v>54</v>
      </c>
    </row>
    <row r="55" spans="2:5" x14ac:dyDescent="0.3">
      <c r="B55" s="36"/>
      <c r="C55" s="34" t="s">
        <v>6</v>
      </c>
      <c r="D55" s="84" t="str">
        <f>IF($B55="","",IF(B55='55'!$J27,"Yes","No"))</f>
        <v/>
      </c>
      <c r="E55">
        <v>55</v>
      </c>
    </row>
    <row r="56" spans="2:5" x14ac:dyDescent="0.3">
      <c r="B56" s="36">
        <v>129.99</v>
      </c>
      <c r="C56" s="34" t="s">
        <v>6</v>
      </c>
      <c r="D56" s="84" t="s">
        <v>15</v>
      </c>
      <c r="E56">
        <v>57</v>
      </c>
    </row>
    <row r="57" spans="2:5" x14ac:dyDescent="0.3">
      <c r="B57" s="36"/>
      <c r="C57" s="34" t="s">
        <v>6</v>
      </c>
      <c r="D57" s="84" t="str">
        <f>IF($B57="","",IF(B57='56'!$J27,"Yes","No"))</f>
        <v/>
      </c>
      <c r="E57">
        <v>56</v>
      </c>
    </row>
    <row r="58" spans="2:5" x14ac:dyDescent="0.3">
      <c r="B58" s="36"/>
      <c r="C58" s="34" t="s">
        <v>6</v>
      </c>
      <c r="D58" s="84" t="str">
        <f>IF($B58="","",IF(B58='60'!$J27,"Yes","No"))</f>
        <v/>
      </c>
      <c r="E58">
        <v>60</v>
      </c>
    </row>
    <row r="59" spans="2:5" x14ac:dyDescent="0.3">
      <c r="B59" s="36"/>
      <c r="C59" s="34" t="s">
        <v>6</v>
      </c>
      <c r="D59" s="84" t="str">
        <f>IF($B59="","",IF(B59='61'!$J27,"Yes","No"))</f>
        <v/>
      </c>
      <c r="E59">
        <v>61</v>
      </c>
    </row>
    <row r="60" spans="2:5" x14ac:dyDescent="0.3">
      <c r="B60" s="36"/>
      <c r="C60" s="34" t="s">
        <v>6</v>
      </c>
      <c r="D60" s="84" t="str">
        <f>IF($B60="","",IF(B60='62'!$J27,"Yes","No"))</f>
        <v/>
      </c>
      <c r="E60">
        <v>62</v>
      </c>
    </row>
    <row r="61" spans="2:5" x14ac:dyDescent="0.3">
      <c r="B61" s="36"/>
      <c r="C61" s="34" t="s">
        <v>6</v>
      </c>
      <c r="D61" s="84" t="str">
        <f>IF($B61="","",IF(B61='65'!$J27,"Yes","No"))</f>
        <v/>
      </c>
      <c r="E61">
        <v>65</v>
      </c>
    </row>
    <row r="62" spans="2:5" x14ac:dyDescent="0.3">
      <c r="B62" s="36"/>
      <c r="C62" s="34" t="s">
        <v>6</v>
      </c>
      <c r="D62" s="84" t="str">
        <f>IF($B62="","",IF(B62='66'!$J27,"Yes","No"))</f>
        <v/>
      </c>
      <c r="E62">
        <v>66</v>
      </c>
    </row>
    <row r="63" spans="2:5" x14ac:dyDescent="0.3">
      <c r="B63" s="36"/>
      <c r="C63" s="34" t="s">
        <v>6</v>
      </c>
      <c r="D63" s="84" t="str">
        <f>IF($B63="","",IF(B63='5'!$J27,"Yes","No"))</f>
        <v/>
      </c>
      <c r="E63">
        <v>5</v>
      </c>
    </row>
    <row r="64" spans="2:5" x14ac:dyDescent="0.3">
      <c r="B64" s="36"/>
      <c r="C64" s="34" t="s">
        <v>6</v>
      </c>
      <c r="D64" s="84" t="str">
        <f>IF($B64="","",IF(B64='7'!$J27,"Yes","No"))</f>
        <v/>
      </c>
      <c r="E64">
        <v>7</v>
      </c>
    </row>
    <row r="65" spans="2:5" x14ac:dyDescent="0.3">
      <c r="B65" s="36"/>
      <c r="C65" s="34" t="s">
        <v>6</v>
      </c>
      <c r="D65" s="84" t="str">
        <f>IF($B65="","",IF(B65='15'!$J27,"Yes","No"))</f>
        <v/>
      </c>
      <c r="E65">
        <v>15</v>
      </c>
    </row>
    <row r="66" spans="2:5" x14ac:dyDescent="0.3">
      <c r="B66" s="36"/>
      <c r="C66" s="34" t="s">
        <v>6</v>
      </c>
      <c r="D66" s="84" t="str">
        <f>IF($B66="","",IF(B66='17'!$J27,"Yes","No"))</f>
        <v/>
      </c>
      <c r="E66">
        <v>17</v>
      </c>
    </row>
    <row r="67" spans="2:5" x14ac:dyDescent="0.3">
      <c r="B67" s="36"/>
      <c r="C67" s="34" t="s">
        <v>6</v>
      </c>
      <c r="D67" s="84" t="str">
        <f>IF($B67="","",IF(B67='18'!$J27,"Yes","No"))</f>
        <v/>
      </c>
      <c r="E67">
        <v>18</v>
      </c>
    </row>
    <row r="68" spans="2:5" x14ac:dyDescent="0.3">
      <c r="B68" s="36"/>
      <c r="C68" s="34" t="s">
        <v>6</v>
      </c>
      <c r="D68" s="84" t="str">
        <f>IF($B68="","",IF(B68='25'!$J27,"Yes","No"))</f>
        <v/>
      </c>
      <c r="E68">
        <v>25</v>
      </c>
    </row>
    <row r="69" spans="2:5" x14ac:dyDescent="0.3">
      <c r="B69" s="36"/>
      <c r="C69" s="34" t="s">
        <v>6</v>
      </c>
      <c r="D69" s="84" t="str">
        <f>IF($B69="","",IF(B69='32'!$J27,"Yes","No"))</f>
        <v/>
      </c>
      <c r="E69">
        <v>32</v>
      </c>
    </row>
    <row r="70" spans="2:5" x14ac:dyDescent="0.3">
      <c r="B70" s="36"/>
      <c r="C70" s="34" t="s">
        <v>6</v>
      </c>
      <c r="D70" s="84" t="str">
        <f>IF($B70="","",IF(B70='59'!$J27,"Yes","No"))</f>
        <v/>
      </c>
      <c r="E70">
        <v>59</v>
      </c>
    </row>
    <row r="71" spans="2:5" x14ac:dyDescent="0.3">
      <c r="B71" s="36"/>
      <c r="C71" s="34" t="s">
        <v>6</v>
      </c>
      <c r="D71" s="84" t="str">
        <f>IF($B71="","",IF(B71='63'!$J27,"Yes","No"))</f>
        <v/>
      </c>
      <c r="E71">
        <v>63</v>
      </c>
    </row>
    <row r="72" spans="2:5" x14ac:dyDescent="0.3">
      <c r="B72" s="35"/>
      <c r="C72" s="84"/>
      <c r="D72" s="84"/>
    </row>
    <row r="73" spans="2:5" x14ac:dyDescent="0.3">
      <c r="B73" s="35"/>
      <c r="C73" s="84"/>
      <c r="D73" s="84"/>
    </row>
    <row r="74" spans="2:5" x14ac:dyDescent="0.3">
      <c r="B74" s="40">
        <f>SUM(B5:B73)</f>
        <v>4971.53</v>
      </c>
      <c r="C74" s="84"/>
      <c r="D74" s="84"/>
    </row>
  </sheetData>
  <sortState xmlns:xlrd2="http://schemas.microsoft.com/office/spreadsheetml/2017/richdata2" ref="A5:E71">
    <sortCondition ref="A5:A71"/>
  </sortState>
  <hyperlinks>
    <hyperlink ref="C6" location="'1'!A1" display="Transaction Log" xr:uid="{00000000-0004-0000-0000-000000000000}"/>
    <hyperlink ref="C5" location="'2'!A1" display="Transaction Log" xr:uid="{00000000-0004-0000-0000-000001000000}"/>
    <hyperlink ref="C7" location="'3'!A1" display="Transaction Log" xr:uid="{00000000-0004-0000-0000-000002000000}"/>
    <hyperlink ref="C8" location="'4'!A1" display="Transaction Log" xr:uid="{00000000-0004-0000-0000-000003000000}"/>
    <hyperlink ref="C63" location="'5'!A1" display="Transaction Log" xr:uid="{00000000-0004-0000-0000-000004000000}"/>
    <hyperlink ref="C9" location="'6'!A1" display="Transaction Log" xr:uid="{00000000-0004-0000-0000-000005000000}"/>
    <hyperlink ref="C64" location="'7'!A1" display="Transaction Log" xr:uid="{00000000-0004-0000-0000-000006000000}"/>
    <hyperlink ref="C11" location="'9'!A1" display="Transaction Log" xr:uid="{00000000-0004-0000-0000-000007000000}"/>
    <hyperlink ref="C13" location="'10'!A1" display="Transaction Log" xr:uid="{00000000-0004-0000-0000-000008000000}"/>
    <hyperlink ref="C15" location="'11'!A1" display="Transaction Log" xr:uid="{00000000-0004-0000-0000-000009000000}"/>
    <hyperlink ref="C12" location="'12'!A1" display="Transaction Log" xr:uid="{00000000-0004-0000-0000-00000A000000}"/>
    <hyperlink ref="C16" location="'13'!A1" display="Transaction Log" xr:uid="{00000000-0004-0000-0000-00000B000000}"/>
    <hyperlink ref="C14" location="'14'!A1" display="Transaction Log" xr:uid="{00000000-0004-0000-0000-00000C000000}"/>
    <hyperlink ref="C65" location="'15'!A1" display="Transaction Log" xr:uid="{00000000-0004-0000-0000-00000D000000}"/>
    <hyperlink ref="C17" location="'16'!A1" display="Transaction Log" xr:uid="{00000000-0004-0000-0000-00000E000000}"/>
    <hyperlink ref="C66" location="'17'!A1" display="Transaction Log" xr:uid="{00000000-0004-0000-0000-00000F000000}"/>
    <hyperlink ref="C67" location="'18'!A1" display="Transaction Log" xr:uid="{00000000-0004-0000-0000-000010000000}"/>
    <hyperlink ref="C18" location="'19'!A1" display="Transaction Log" xr:uid="{00000000-0004-0000-0000-000011000000}"/>
    <hyperlink ref="C19" location="'20'!A1" display="Transaction Log" xr:uid="{00000000-0004-0000-0000-000012000000}"/>
    <hyperlink ref="C22" location="'21'!A1" display="Transaction Log" xr:uid="{00000000-0004-0000-0000-000013000000}"/>
    <hyperlink ref="C20" location="'22'!A1" display="Transaction Log" xr:uid="{00000000-0004-0000-0000-000014000000}"/>
    <hyperlink ref="C23" location="'23'!A1" display="Transaction Log" xr:uid="{00000000-0004-0000-0000-000015000000}"/>
    <hyperlink ref="C25" location="'24'!A1" display="Transaction Log" xr:uid="{00000000-0004-0000-0000-000016000000}"/>
    <hyperlink ref="C68" location="'25'!A1" display="Transaction Log" xr:uid="{00000000-0004-0000-0000-000017000000}"/>
    <hyperlink ref="C24" location="'26'!A1" display="Transaction Log" xr:uid="{00000000-0004-0000-0000-000018000000}"/>
    <hyperlink ref="C26" location="'27'!A1" display="Transaction Log" xr:uid="{00000000-0004-0000-0000-000019000000}"/>
    <hyperlink ref="C21" location="'28'!A1" display="Transaction Log" xr:uid="{00000000-0004-0000-0000-00001A000000}"/>
    <hyperlink ref="C27" location="'29'!A1" display="Transaction Log" xr:uid="{00000000-0004-0000-0000-00001B000000}"/>
    <hyperlink ref="C28" location="'30'!A1" display="Transaction Log" xr:uid="{00000000-0004-0000-0000-00001C000000}"/>
    <hyperlink ref="C29" location="'31'!A1" display="Transaction Log" xr:uid="{00000000-0004-0000-0000-00001D000000}"/>
    <hyperlink ref="C69" location="'32'!A1" display="Transaction Log" xr:uid="{00000000-0004-0000-0000-00001E000000}"/>
    <hyperlink ref="C31" location="'33'!A1" display="Transaction Log" xr:uid="{00000000-0004-0000-0000-00001F000000}"/>
    <hyperlink ref="C35" location="'34'!A1" display="Transaction Log" xr:uid="{00000000-0004-0000-0000-000020000000}"/>
    <hyperlink ref="C36" location="'35'!A1" display="Transaction Log" xr:uid="{00000000-0004-0000-0000-000021000000}"/>
    <hyperlink ref="C34" location="'36'!A1" display="Transaction Log" xr:uid="{00000000-0004-0000-0000-000022000000}"/>
    <hyperlink ref="C38" location="'37'!A1" display="Transaction Log" xr:uid="{00000000-0004-0000-0000-000023000000}"/>
    <hyperlink ref="C33" location="'38'!A1" display="Transaction Log" xr:uid="{00000000-0004-0000-0000-000024000000}"/>
    <hyperlink ref="C32" location="'39'!A1" display="Transaction Log" xr:uid="{00000000-0004-0000-0000-000025000000}"/>
    <hyperlink ref="C39" location="'40'!A1" display="Transaction Log" xr:uid="{00000000-0004-0000-0000-000026000000}"/>
    <hyperlink ref="C40" location="'41'!A1" display="Transaction Log" xr:uid="{00000000-0004-0000-0000-000027000000}"/>
    <hyperlink ref="C41" location="'42'!A1" display="Transaction Log" xr:uid="{00000000-0004-0000-0000-000028000000}"/>
    <hyperlink ref="C42" location="'43'!A1" display="Transaction Log" xr:uid="{00000000-0004-0000-0000-000029000000}"/>
    <hyperlink ref="C43" location="'44'!A1" display="Transaction Log" xr:uid="{00000000-0004-0000-0000-00002A000000}"/>
    <hyperlink ref="C45" location="'45'!A1" display="Transaction Log" xr:uid="{00000000-0004-0000-0000-00002B000000}"/>
    <hyperlink ref="C46" location="'46'!A1" display="Transaction Log" xr:uid="{00000000-0004-0000-0000-00002C000000}"/>
    <hyperlink ref="C47" location="'47'!A1" display="Transaction Log" xr:uid="{00000000-0004-0000-0000-00002D000000}"/>
    <hyperlink ref="C48" location="'48'!A1" display="Transaction Log" xr:uid="{00000000-0004-0000-0000-00002E000000}"/>
    <hyperlink ref="C49" location="'49'!A1" display="Transaction Log" xr:uid="{00000000-0004-0000-0000-00002F000000}"/>
    <hyperlink ref="C50" location="'50'!A1" display="Transaction Log" xr:uid="{00000000-0004-0000-0000-000030000000}"/>
    <hyperlink ref="C52" location="'51'!A1" display="Transaction Log" xr:uid="{00000000-0004-0000-0000-000031000000}"/>
    <hyperlink ref="C51" location="'52'!A1" display="Transaction Log" xr:uid="{00000000-0004-0000-0000-000032000000}"/>
    <hyperlink ref="C53" location="'53'!A1" display="Transaction Log" xr:uid="{00000000-0004-0000-0000-000033000000}"/>
    <hyperlink ref="C54" location="'54'!A1" display="Transaction Log" xr:uid="{00000000-0004-0000-0000-000034000000}"/>
    <hyperlink ref="C55" location="'55'!A1" display="Transaction Log" xr:uid="{00000000-0004-0000-0000-000035000000}"/>
    <hyperlink ref="C57" location="'56'!A1" display="Transaction Log" xr:uid="{00000000-0004-0000-0000-000036000000}"/>
    <hyperlink ref="C56" location="'57'!A1" display="Transaction Log" xr:uid="{00000000-0004-0000-0000-000037000000}"/>
    <hyperlink ref="C30" location="'58'!A1" display="Transaction Log" xr:uid="{00000000-0004-0000-0000-000038000000}"/>
    <hyperlink ref="C70" location="'59'!A1" display="Transaction Log" xr:uid="{00000000-0004-0000-0000-000039000000}"/>
    <hyperlink ref="C58" location="'60'!A1" display="Transaction Log" xr:uid="{00000000-0004-0000-0000-00003A000000}"/>
    <hyperlink ref="C59" location="'61'!A1" display="Transaction Log" xr:uid="{00000000-0004-0000-0000-00003B000000}"/>
    <hyperlink ref="C60" location="'62'!A1" display="Transaction Log" xr:uid="{00000000-0004-0000-0000-00003C000000}"/>
    <hyperlink ref="C71" location="'63'!A1" display="Transaction Log" xr:uid="{00000000-0004-0000-0000-00003D000000}"/>
    <hyperlink ref="C37" location="'64'!A1" display="Transaction Log" xr:uid="{00000000-0004-0000-0000-00003E000000}"/>
    <hyperlink ref="C61" location="'65'!A1" display="Transaction Log" xr:uid="{00000000-0004-0000-0000-00003F000000}"/>
    <hyperlink ref="C62" location="'66'!A1" display="Transaction Log" xr:uid="{00000000-0004-0000-0000-000040000000}"/>
    <hyperlink ref="C44" location="'67'!A1" display="Transaction Log" xr:uid="{00000000-0004-0000-0000-000041000000}"/>
    <hyperlink ref="C10" location="'8'!A1" display="Transaction Log" xr:uid="{00000000-0004-0000-0000-000042000000}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K36"/>
  <sheetViews>
    <sheetView workbookViewId="0">
      <selection activeCell="K9" sqref="A9:K9"/>
    </sheetView>
  </sheetViews>
  <sheetFormatPr defaultColWidth="9.109375" defaultRowHeight="14.4" x14ac:dyDescent="0.3"/>
  <cols>
    <col min="1" max="1" width="10.8867187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Summary!E11</f>
        <v>9</v>
      </c>
      <c r="C3" s="87"/>
      <c r="D3" s="82" t="s">
        <v>69</v>
      </c>
      <c r="E3" s="2" t="s">
        <v>28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48">
        <v>44141</v>
      </c>
      <c r="B7" s="49" t="s">
        <v>70</v>
      </c>
      <c r="C7" s="49"/>
      <c r="D7" s="49" t="s">
        <v>71</v>
      </c>
      <c r="E7" s="29" t="s">
        <v>64</v>
      </c>
      <c r="F7" s="29">
        <v>2780</v>
      </c>
      <c r="G7" s="29" t="s">
        <v>65</v>
      </c>
      <c r="H7" s="30">
        <v>6.95</v>
      </c>
      <c r="I7" s="30">
        <v>1.39</v>
      </c>
      <c r="J7" s="10">
        <f>SUM(H7:I7)</f>
        <v>8.34</v>
      </c>
      <c r="K7" s="30"/>
    </row>
    <row r="8" spans="1:11" x14ac:dyDescent="0.3">
      <c r="A8" s="53">
        <v>44144</v>
      </c>
      <c r="B8" s="50" t="s">
        <v>72</v>
      </c>
      <c r="C8" s="50"/>
      <c r="D8" s="50" t="s">
        <v>71</v>
      </c>
      <c r="E8" s="42" t="s">
        <v>64</v>
      </c>
      <c r="F8" s="42">
        <v>2780</v>
      </c>
      <c r="G8" s="42" t="s">
        <v>65</v>
      </c>
      <c r="H8" s="51">
        <v>11.99</v>
      </c>
      <c r="I8" s="51"/>
      <c r="J8" s="10">
        <f t="shared" ref="J8:J26" si="0">SUM(H8:I8)</f>
        <v>11.99</v>
      </c>
      <c r="K8" s="33"/>
    </row>
    <row r="9" spans="1:11" x14ac:dyDescent="0.3">
      <c r="A9" s="53">
        <v>44152</v>
      </c>
      <c r="B9" s="50" t="s">
        <v>73</v>
      </c>
      <c r="C9" s="50"/>
      <c r="D9" s="50" t="s">
        <v>74</v>
      </c>
      <c r="E9" s="42" t="s">
        <v>75</v>
      </c>
      <c r="F9" s="42">
        <v>2780</v>
      </c>
      <c r="G9" s="42" t="s">
        <v>65</v>
      </c>
      <c r="H9" s="51">
        <v>11.99</v>
      </c>
      <c r="I9" s="51">
        <v>2.4</v>
      </c>
      <c r="J9" s="10">
        <f t="shared" si="0"/>
        <v>14.39</v>
      </c>
      <c r="K9" s="33"/>
    </row>
    <row r="10" spans="1:11" x14ac:dyDescent="0.3">
      <c r="A10" s="53">
        <v>44161</v>
      </c>
      <c r="B10" s="50" t="s">
        <v>73</v>
      </c>
      <c r="C10" s="50"/>
      <c r="D10" s="50" t="s">
        <v>74</v>
      </c>
      <c r="E10" s="42" t="s">
        <v>75</v>
      </c>
      <c r="F10" s="42">
        <v>2780</v>
      </c>
      <c r="G10" s="42" t="s">
        <v>65</v>
      </c>
      <c r="H10" s="51">
        <v>11.99</v>
      </c>
      <c r="I10" s="51"/>
      <c r="J10" s="10">
        <f t="shared" si="0"/>
        <v>11.99</v>
      </c>
      <c r="K10" s="33"/>
    </row>
    <row r="11" spans="1:11" x14ac:dyDescent="0.3">
      <c r="A11" s="53">
        <v>44166</v>
      </c>
      <c r="B11" s="50" t="s">
        <v>70</v>
      </c>
      <c r="C11" s="50"/>
      <c r="D11" s="50" t="s">
        <v>71</v>
      </c>
      <c r="E11" s="42" t="s">
        <v>64</v>
      </c>
      <c r="F11" s="42">
        <v>2780</v>
      </c>
      <c r="G11" s="42" t="s">
        <v>65</v>
      </c>
      <c r="H11" s="51">
        <v>84</v>
      </c>
      <c r="I11" s="51">
        <v>16.8</v>
      </c>
      <c r="J11" s="10">
        <f t="shared" si="0"/>
        <v>100.8</v>
      </c>
      <c r="K11" s="33"/>
    </row>
    <row r="12" spans="1:11" x14ac:dyDescent="0.3">
      <c r="A12" s="42"/>
      <c r="B12" s="50"/>
      <c r="C12" s="50"/>
      <c r="D12" s="50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42"/>
      <c r="B13" s="50"/>
      <c r="C13" s="50"/>
      <c r="D13" s="50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42"/>
      <c r="B14" s="50"/>
      <c r="C14" s="50"/>
      <c r="D14" s="50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42"/>
      <c r="B15" s="50"/>
      <c r="C15" s="50"/>
      <c r="D15" s="50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42"/>
      <c r="B16" s="50"/>
      <c r="C16" s="50"/>
      <c r="D16" s="50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42"/>
      <c r="B17" s="50"/>
      <c r="C17" s="50"/>
      <c r="D17" s="50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42"/>
      <c r="B18" s="50"/>
      <c r="C18" s="50"/>
      <c r="D18" s="50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42"/>
      <c r="B19" s="50"/>
      <c r="C19" s="50"/>
      <c r="D19" s="50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42"/>
      <c r="B20" s="50"/>
      <c r="C20" s="50"/>
      <c r="D20" s="50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42"/>
      <c r="B21" s="50"/>
      <c r="C21" s="50"/>
      <c r="D21" s="50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42"/>
      <c r="B22" s="50"/>
      <c r="C22" s="50"/>
      <c r="D22" s="50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42"/>
      <c r="B23" s="50"/>
      <c r="C23" s="50"/>
      <c r="D23" s="50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42"/>
      <c r="B24" s="50"/>
      <c r="C24" s="50"/>
      <c r="D24" s="50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42"/>
      <c r="B25" s="50"/>
      <c r="C25" s="50"/>
      <c r="D25" s="50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42"/>
      <c r="B26" s="50"/>
      <c r="C26" s="50" t="s">
        <v>9</v>
      </c>
      <c r="D26" s="50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126.92</v>
      </c>
      <c r="I27" s="12">
        <f>SUM(I7:I26)</f>
        <v>20.59</v>
      </c>
      <c r="J27" s="12">
        <f>SUM(J7:J26)</f>
        <v>147.51</v>
      </c>
      <c r="K27" s="13">
        <f>SUM(K7:K26)</f>
        <v>0</v>
      </c>
    </row>
    <row r="28" spans="1:11" ht="36.6" x14ac:dyDescent="0.3">
      <c r="J28" s="14" t="str">
        <f>IF(J27=Summary!B11,"","DOES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K36"/>
  <sheetViews>
    <sheetView topLeftCell="A2" workbookViewId="0">
      <selection activeCell="G3" sqref="G3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0.664062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Summary!E13</f>
        <v>10</v>
      </c>
      <c r="C3" s="87"/>
      <c r="D3" s="82" t="s">
        <v>76</v>
      </c>
      <c r="E3" s="2" t="s">
        <v>28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IF(J27=Summary!B13,"","DOES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K52"/>
  <sheetViews>
    <sheetView topLeftCell="A23" workbookViewId="0">
      <selection activeCell="B39" sqref="B39"/>
    </sheetView>
  </sheetViews>
  <sheetFormatPr defaultColWidth="9.109375" defaultRowHeight="14.4" x14ac:dyDescent="0.3"/>
  <cols>
    <col min="1" max="1" width="10.8867187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1093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Summary!E15</f>
        <v>11</v>
      </c>
      <c r="C3" s="87"/>
      <c r="D3" s="82" t="s">
        <v>77</v>
      </c>
      <c r="E3" s="2" t="s">
        <v>28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69">
        <v>43993</v>
      </c>
      <c r="B7" s="70" t="s">
        <v>78</v>
      </c>
      <c r="C7" s="70"/>
      <c r="D7" s="70" t="s">
        <v>79</v>
      </c>
      <c r="E7" s="71" t="s">
        <v>80</v>
      </c>
      <c r="F7" s="72">
        <v>2400</v>
      </c>
      <c r="G7" s="71" t="s">
        <v>57</v>
      </c>
      <c r="H7" s="73">
        <v>46.15</v>
      </c>
      <c r="I7" s="73"/>
      <c r="J7" s="66">
        <f>SUM(H7:I7)</f>
        <v>46.15</v>
      </c>
      <c r="K7" s="73" t="s">
        <v>81</v>
      </c>
    </row>
    <row r="8" spans="1:11" x14ac:dyDescent="0.3">
      <c r="A8" s="69"/>
      <c r="B8" s="70"/>
      <c r="C8" s="70"/>
      <c r="D8" s="70"/>
      <c r="E8" s="71"/>
      <c r="F8" s="72"/>
      <c r="G8" s="71"/>
      <c r="H8" s="73">
        <v>23.46</v>
      </c>
      <c r="I8" s="73">
        <v>4.6900000000000004</v>
      </c>
      <c r="J8" s="66">
        <f t="shared" ref="J8:J40" si="0">SUM(H8:I8)</f>
        <v>28.150000000000002</v>
      </c>
      <c r="K8" s="73" t="s">
        <v>82</v>
      </c>
    </row>
    <row r="9" spans="1:11" x14ac:dyDescent="0.3">
      <c r="A9" s="69">
        <v>44085</v>
      </c>
      <c r="B9" s="70" t="s">
        <v>78</v>
      </c>
      <c r="C9" s="70"/>
      <c r="D9" s="70" t="s">
        <v>79</v>
      </c>
      <c r="E9" s="71" t="s">
        <v>80</v>
      </c>
      <c r="F9" s="72">
        <v>2400</v>
      </c>
      <c r="G9" s="71" t="s">
        <v>57</v>
      </c>
      <c r="H9" s="73">
        <v>76.3</v>
      </c>
      <c r="I9" s="73"/>
      <c r="J9" s="66">
        <f t="shared" si="0"/>
        <v>76.3</v>
      </c>
      <c r="K9" s="73" t="s">
        <v>81</v>
      </c>
    </row>
    <row r="10" spans="1:11" x14ac:dyDescent="0.3">
      <c r="A10" s="69"/>
      <c r="B10" s="70"/>
      <c r="C10" s="70"/>
      <c r="D10" s="70"/>
      <c r="E10" s="71"/>
      <c r="F10" s="72"/>
      <c r="G10" s="71"/>
      <c r="H10" s="73">
        <v>21.92</v>
      </c>
      <c r="I10" s="73">
        <v>4.38</v>
      </c>
      <c r="J10" s="66">
        <f t="shared" si="0"/>
        <v>26.3</v>
      </c>
      <c r="K10" s="73" t="s">
        <v>82</v>
      </c>
    </row>
    <row r="11" spans="1:11" x14ac:dyDescent="0.3">
      <c r="A11" s="69">
        <v>44115</v>
      </c>
      <c r="B11" s="70" t="s">
        <v>78</v>
      </c>
      <c r="C11" s="70"/>
      <c r="D11" s="70" t="s">
        <v>79</v>
      </c>
      <c r="E11" s="71" t="s">
        <v>80</v>
      </c>
      <c r="F11" s="72">
        <v>2400</v>
      </c>
      <c r="G11" s="71" t="s">
        <v>57</v>
      </c>
      <c r="H11" s="73">
        <v>48.9</v>
      </c>
      <c r="I11" s="73"/>
      <c r="J11" s="66">
        <f t="shared" si="0"/>
        <v>48.9</v>
      </c>
      <c r="K11" s="73" t="s">
        <v>81</v>
      </c>
    </row>
    <row r="12" spans="1:11" x14ac:dyDescent="0.3">
      <c r="A12" s="69"/>
      <c r="B12" s="70"/>
      <c r="C12" s="70"/>
      <c r="D12" s="70"/>
      <c r="E12" s="71"/>
      <c r="F12" s="72"/>
      <c r="G12" s="71"/>
      <c r="H12" s="73">
        <v>16</v>
      </c>
      <c r="I12" s="73">
        <v>3.2</v>
      </c>
      <c r="J12" s="66">
        <f t="shared" si="0"/>
        <v>19.2</v>
      </c>
      <c r="K12" s="73" t="s">
        <v>82</v>
      </c>
    </row>
    <row r="13" spans="1:11" ht="28.8" x14ac:dyDescent="0.3">
      <c r="A13" s="74" t="s">
        <v>83</v>
      </c>
      <c r="B13" s="75" t="s">
        <v>84</v>
      </c>
      <c r="C13" s="75"/>
      <c r="D13" s="75" t="s">
        <v>85</v>
      </c>
      <c r="E13" s="76" t="s">
        <v>86</v>
      </c>
      <c r="F13" s="77">
        <v>190</v>
      </c>
      <c r="G13" s="76" t="s">
        <v>87</v>
      </c>
      <c r="H13" s="78">
        <v>78</v>
      </c>
      <c r="I13" s="78">
        <v>15.6</v>
      </c>
      <c r="J13" s="66">
        <f t="shared" si="0"/>
        <v>93.6</v>
      </c>
      <c r="K13" s="78" t="s">
        <v>82</v>
      </c>
    </row>
    <row r="14" spans="1:11" x14ac:dyDescent="0.3">
      <c r="A14" s="74" t="s">
        <v>83</v>
      </c>
      <c r="B14" s="75" t="s">
        <v>78</v>
      </c>
      <c r="C14" s="75"/>
      <c r="D14" s="75" t="s">
        <v>79</v>
      </c>
      <c r="E14" s="76" t="s">
        <v>80</v>
      </c>
      <c r="F14" s="77">
        <v>2400</v>
      </c>
      <c r="G14" s="76" t="s">
        <v>57</v>
      </c>
      <c r="H14" s="78">
        <v>93.65</v>
      </c>
      <c r="I14" s="78"/>
      <c r="J14" s="66">
        <f t="shared" si="0"/>
        <v>93.65</v>
      </c>
      <c r="K14" s="78" t="s">
        <v>81</v>
      </c>
    </row>
    <row r="15" spans="1:11" x14ac:dyDescent="0.3">
      <c r="A15" s="74"/>
      <c r="B15" s="75"/>
      <c r="C15" s="75"/>
      <c r="D15" s="75"/>
      <c r="E15" s="76"/>
      <c r="F15" s="77"/>
      <c r="G15" s="76"/>
      <c r="H15" s="78">
        <v>23.92</v>
      </c>
      <c r="I15" s="78">
        <v>4.78</v>
      </c>
      <c r="J15" s="66">
        <f t="shared" si="0"/>
        <v>28.700000000000003</v>
      </c>
      <c r="K15" s="78" t="s">
        <v>82</v>
      </c>
    </row>
    <row r="16" spans="1:11" ht="28.8" x14ac:dyDescent="0.3">
      <c r="A16" s="74" t="s">
        <v>88</v>
      </c>
      <c r="B16" s="75" t="s">
        <v>89</v>
      </c>
      <c r="C16" s="75"/>
      <c r="D16" s="75" t="s">
        <v>90</v>
      </c>
      <c r="E16" s="76" t="s">
        <v>91</v>
      </c>
      <c r="F16" s="77">
        <v>2020</v>
      </c>
      <c r="G16" s="76" t="s">
        <v>65</v>
      </c>
      <c r="H16" s="78">
        <v>33.33</v>
      </c>
      <c r="I16" s="78">
        <v>6.66</v>
      </c>
      <c r="J16" s="66">
        <f t="shared" si="0"/>
        <v>39.989999999999995</v>
      </c>
      <c r="K16" s="78" t="s">
        <v>82</v>
      </c>
    </row>
    <row r="17" spans="1:11" ht="28.8" x14ac:dyDescent="0.3">
      <c r="A17" s="74" t="s">
        <v>92</v>
      </c>
      <c r="B17" s="75" t="s">
        <v>78</v>
      </c>
      <c r="C17" s="75"/>
      <c r="D17" s="75" t="s">
        <v>93</v>
      </c>
      <c r="E17" s="76" t="s">
        <v>86</v>
      </c>
      <c r="F17" s="77">
        <v>2140</v>
      </c>
      <c r="G17" s="76" t="s">
        <v>65</v>
      </c>
      <c r="H17" s="78">
        <v>16.25</v>
      </c>
      <c r="I17" s="78">
        <v>3.25</v>
      </c>
      <c r="J17" s="66">
        <f t="shared" si="0"/>
        <v>19.5</v>
      </c>
      <c r="K17" s="78" t="s">
        <v>82</v>
      </c>
    </row>
    <row r="18" spans="1:11" x14ac:dyDescent="0.3">
      <c r="A18" s="74" t="s">
        <v>92</v>
      </c>
      <c r="B18" s="75" t="s">
        <v>78</v>
      </c>
      <c r="C18" s="75"/>
      <c r="D18" s="75" t="s">
        <v>79</v>
      </c>
      <c r="E18" s="76" t="s">
        <v>80</v>
      </c>
      <c r="F18" s="77">
        <v>2400</v>
      </c>
      <c r="G18" s="76" t="s">
        <v>57</v>
      </c>
      <c r="H18" s="78">
        <v>59.45</v>
      </c>
      <c r="I18" s="78"/>
      <c r="J18" s="66">
        <f t="shared" si="0"/>
        <v>59.45</v>
      </c>
      <c r="K18" s="78" t="s">
        <v>82</v>
      </c>
    </row>
    <row r="19" spans="1:11" x14ac:dyDescent="0.3">
      <c r="A19" s="74"/>
      <c r="B19" s="75"/>
      <c r="C19" s="75"/>
      <c r="D19" s="75"/>
      <c r="E19" s="76"/>
      <c r="F19" s="77"/>
      <c r="G19" s="76"/>
      <c r="H19" s="78">
        <v>32.46</v>
      </c>
      <c r="I19" s="78">
        <v>6.5</v>
      </c>
      <c r="J19" s="66">
        <f t="shared" si="0"/>
        <v>38.96</v>
      </c>
      <c r="K19" s="78" t="s">
        <v>81</v>
      </c>
    </row>
    <row r="20" spans="1:11" x14ac:dyDescent="0.3">
      <c r="A20" s="74" t="s">
        <v>94</v>
      </c>
      <c r="B20" s="75" t="s">
        <v>78</v>
      </c>
      <c r="C20" s="75"/>
      <c r="D20" s="75" t="s">
        <v>79</v>
      </c>
      <c r="E20" s="76" t="s">
        <v>80</v>
      </c>
      <c r="F20" s="77">
        <v>2400</v>
      </c>
      <c r="G20" s="76" t="s">
        <v>57</v>
      </c>
      <c r="H20" s="78">
        <v>55.6</v>
      </c>
      <c r="I20" s="78"/>
      <c r="J20" s="66">
        <f t="shared" si="0"/>
        <v>55.6</v>
      </c>
      <c r="K20" s="78" t="s">
        <v>81</v>
      </c>
    </row>
    <row r="21" spans="1:11" x14ac:dyDescent="0.3">
      <c r="A21" s="74"/>
      <c r="B21" s="75"/>
      <c r="C21" s="75"/>
      <c r="D21" s="75"/>
      <c r="E21" s="76"/>
      <c r="F21" s="77"/>
      <c r="G21" s="76"/>
      <c r="H21" s="78">
        <v>20.420000000000002</v>
      </c>
      <c r="I21" s="78">
        <v>4.07</v>
      </c>
      <c r="J21" s="66">
        <f t="shared" si="0"/>
        <v>24.490000000000002</v>
      </c>
      <c r="K21" s="78" t="s">
        <v>82</v>
      </c>
    </row>
    <row r="22" spans="1:11" x14ac:dyDescent="0.3">
      <c r="A22" s="74">
        <v>43842</v>
      </c>
      <c r="B22" s="75" t="s">
        <v>78</v>
      </c>
      <c r="C22" s="75"/>
      <c r="D22" s="75" t="s">
        <v>79</v>
      </c>
      <c r="E22" s="76" t="s">
        <v>80</v>
      </c>
      <c r="F22" s="77">
        <v>2400</v>
      </c>
      <c r="G22" s="76" t="s">
        <v>57</v>
      </c>
      <c r="H22" s="78">
        <v>39</v>
      </c>
      <c r="I22" s="78"/>
      <c r="J22" s="66">
        <f t="shared" si="0"/>
        <v>39</v>
      </c>
      <c r="K22" s="78" t="s">
        <v>81</v>
      </c>
    </row>
    <row r="23" spans="1:11" x14ac:dyDescent="0.3">
      <c r="A23" s="74"/>
      <c r="B23" s="75"/>
      <c r="C23" s="75"/>
      <c r="D23" s="75"/>
      <c r="E23" s="76"/>
      <c r="F23" s="77"/>
      <c r="G23" s="76"/>
      <c r="H23" s="78">
        <v>20.420000000000002</v>
      </c>
      <c r="I23" s="78">
        <v>4.08</v>
      </c>
      <c r="J23" s="66">
        <f t="shared" si="0"/>
        <v>24.5</v>
      </c>
      <c r="K23" s="78" t="s">
        <v>82</v>
      </c>
    </row>
    <row r="24" spans="1:11" x14ac:dyDescent="0.3">
      <c r="A24" s="74">
        <v>43873</v>
      </c>
      <c r="B24" s="75" t="s">
        <v>78</v>
      </c>
      <c r="C24" s="75"/>
      <c r="D24" s="75" t="s">
        <v>79</v>
      </c>
      <c r="E24" s="76" t="s">
        <v>80</v>
      </c>
      <c r="F24" s="76">
        <v>2400</v>
      </c>
      <c r="G24" s="76" t="s">
        <v>57</v>
      </c>
      <c r="H24" s="78">
        <v>39.049999999999997</v>
      </c>
      <c r="I24" s="78"/>
      <c r="J24" s="66">
        <f t="shared" si="0"/>
        <v>39.049999999999997</v>
      </c>
      <c r="K24" s="78" t="s">
        <v>81</v>
      </c>
    </row>
    <row r="25" spans="1:11" x14ac:dyDescent="0.3">
      <c r="A25" s="74"/>
      <c r="B25" s="75"/>
      <c r="C25" s="75"/>
      <c r="D25" s="75"/>
      <c r="E25" s="76"/>
      <c r="F25" s="77"/>
      <c r="G25" s="76"/>
      <c r="H25" s="78">
        <v>13.58</v>
      </c>
      <c r="I25" s="78">
        <v>2.72</v>
      </c>
      <c r="J25" s="66">
        <f t="shared" si="0"/>
        <v>16.3</v>
      </c>
      <c r="K25" s="78" t="s">
        <v>82</v>
      </c>
    </row>
    <row r="26" spans="1:11" x14ac:dyDescent="0.3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x14ac:dyDescent="0.3">
      <c r="A27" s="31"/>
      <c r="B27" s="32"/>
      <c r="C27" s="32"/>
      <c r="D27" s="32"/>
      <c r="E27" s="42"/>
      <c r="F27" s="42"/>
      <c r="G27" s="42"/>
      <c r="H27" s="51"/>
      <c r="I27" s="51"/>
      <c r="J27" s="10">
        <f t="shared" si="0"/>
        <v>0</v>
      </c>
      <c r="K27" s="33"/>
    </row>
    <row r="28" spans="1:11" x14ac:dyDescent="0.3">
      <c r="A28" s="31"/>
      <c r="B28" s="32"/>
      <c r="C28" s="32"/>
      <c r="D28" s="32"/>
      <c r="E28" s="42"/>
      <c r="F28" s="42"/>
      <c r="G28" s="42"/>
      <c r="H28" s="51"/>
      <c r="I28" s="51"/>
      <c r="J28" s="10">
        <f t="shared" si="0"/>
        <v>0</v>
      </c>
      <c r="K28" s="33"/>
    </row>
    <row r="29" spans="1:11" x14ac:dyDescent="0.3">
      <c r="A29" s="31"/>
      <c r="B29" s="32"/>
      <c r="C29" s="32"/>
      <c r="D29" s="32"/>
      <c r="E29" s="42"/>
      <c r="F29" s="42"/>
      <c r="G29" s="42"/>
      <c r="H29" s="51"/>
      <c r="I29" s="51"/>
      <c r="J29" s="10">
        <f t="shared" si="0"/>
        <v>0</v>
      </c>
      <c r="K29" s="33"/>
    </row>
    <row r="30" spans="1:11" x14ac:dyDescent="0.3">
      <c r="A30" s="31"/>
      <c r="B30" s="32"/>
      <c r="C30" s="32"/>
      <c r="D30" s="32"/>
      <c r="E30" s="42"/>
      <c r="F30" s="42"/>
      <c r="G30" s="42"/>
      <c r="H30" s="51"/>
      <c r="I30" s="51"/>
      <c r="J30" s="10">
        <f t="shared" si="0"/>
        <v>0</v>
      </c>
      <c r="K30" s="33"/>
    </row>
    <row r="31" spans="1:11" x14ac:dyDescent="0.3">
      <c r="A31" s="31"/>
      <c r="B31" s="32"/>
      <c r="C31" s="32"/>
      <c r="D31" s="32"/>
      <c r="E31" s="42"/>
      <c r="F31" s="42"/>
      <c r="G31" s="42"/>
      <c r="H31" s="51"/>
      <c r="I31" s="51"/>
      <c r="J31" s="10">
        <f t="shared" si="0"/>
        <v>0</v>
      </c>
      <c r="K31" s="33"/>
    </row>
    <row r="32" spans="1:11" x14ac:dyDescent="0.3">
      <c r="A32" s="31"/>
      <c r="B32" s="32"/>
      <c r="C32" s="32"/>
      <c r="D32" s="32"/>
      <c r="E32" s="42"/>
      <c r="F32" s="42"/>
      <c r="G32" s="42"/>
      <c r="H32" s="51"/>
      <c r="I32" s="51"/>
      <c r="J32" s="10">
        <f t="shared" si="0"/>
        <v>0</v>
      </c>
      <c r="K32" s="33"/>
    </row>
    <row r="33" spans="1:11" x14ac:dyDescent="0.3">
      <c r="A33" s="31"/>
      <c r="B33" s="32"/>
      <c r="C33" s="32"/>
      <c r="D33" s="32"/>
      <c r="E33" s="42"/>
      <c r="F33" s="42"/>
      <c r="G33" s="42"/>
      <c r="H33" s="51"/>
      <c r="I33" s="51"/>
      <c r="J33" s="10">
        <f t="shared" si="0"/>
        <v>0</v>
      </c>
      <c r="K33" s="33"/>
    </row>
    <row r="34" spans="1:11" x14ac:dyDescent="0.3">
      <c r="A34" s="31"/>
      <c r="B34" s="32"/>
      <c r="C34" s="32"/>
      <c r="D34" s="32"/>
      <c r="E34" s="42"/>
      <c r="F34" s="42"/>
      <c r="G34" s="42"/>
      <c r="H34" s="51"/>
      <c r="I34" s="51"/>
      <c r="J34" s="10">
        <f t="shared" si="0"/>
        <v>0</v>
      </c>
      <c r="K34" s="33"/>
    </row>
    <row r="35" spans="1:11" x14ac:dyDescent="0.3">
      <c r="A35" s="31"/>
      <c r="B35" s="32"/>
      <c r="C35" s="32"/>
      <c r="D35" s="32"/>
      <c r="E35" s="42"/>
      <c r="F35" s="42"/>
      <c r="G35" s="42"/>
      <c r="H35" s="51"/>
      <c r="I35" s="51"/>
      <c r="J35" s="10">
        <f t="shared" si="0"/>
        <v>0</v>
      </c>
      <c r="K35" s="33"/>
    </row>
    <row r="36" spans="1:11" x14ac:dyDescent="0.3">
      <c r="A36" s="31"/>
      <c r="B36" s="32"/>
      <c r="C36" s="32"/>
      <c r="D36" s="32"/>
      <c r="E36" s="42"/>
      <c r="F36" s="42"/>
      <c r="G36" s="42"/>
      <c r="H36" s="51"/>
      <c r="I36" s="51"/>
      <c r="J36" s="10">
        <f t="shared" si="0"/>
        <v>0</v>
      </c>
      <c r="K36" s="33"/>
    </row>
    <row r="37" spans="1:11" x14ac:dyDescent="0.3">
      <c r="A37" s="31"/>
      <c r="B37" s="32"/>
      <c r="C37" s="32"/>
      <c r="D37" s="32"/>
      <c r="E37" s="42"/>
      <c r="F37" s="42"/>
      <c r="G37" s="42"/>
      <c r="H37" s="51"/>
      <c r="I37" s="51"/>
      <c r="J37" s="10">
        <f t="shared" si="0"/>
        <v>0</v>
      </c>
      <c r="K37" s="33"/>
    </row>
    <row r="38" spans="1:11" x14ac:dyDescent="0.3">
      <c r="A38" s="31"/>
      <c r="B38" s="32"/>
      <c r="C38" s="32"/>
      <c r="D38" s="32"/>
      <c r="E38" s="42"/>
      <c r="F38" s="42"/>
      <c r="G38" s="42"/>
      <c r="H38" s="51"/>
      <c r="I38" s="51"/>
      <c r="J38" s="10">
        <f t="shared" si="0"/>
        <v>0</v>
      </c>
      <c r="K38" s="33"/>
    </row>
    <row r="39" spans="1:11" x14ac:dyDescent="0.3">
      <c r="A39" s="31"/>
      <c r="B39" s="32" t="s">
        <v>11</v>
      </c>
      <c r="C39" s="32"/>
      <c r="D39" s="32"/>
      <c r="E39" s="42"/>
      <c r="F39" s="42"/>
      <c r="G39" s="42"/>
      <c r="H39" s="51"/>
      <c r="I39" s="51"/>
      <c r="J39" s="10">
        <f t="shared" si="0"/>
        <v>0</v>
      </c>
      <c r="K39" s="33"/>
    </row>
    <row r="40" spans="1:11" ht="15" thickBot="1" x14ac:dyDescent="0.35">
      <c r="G40" s="11" t="s">
        <v>43</v>
      </c>
      <c r="H40" s="12">
        <f>SUM(H7:H39)</f>
        <v>757.86</v>
      </c>
      <c r="I40" s="12">
        <f>SUM(I7:I39)</f>
        <v>59.93</v>
      </c>
      <c r="J40" s="10">
        <f t="shared" si="0"/>
        <v>817.79</v>
      </c>
      <c r="K40" s="13">
        <f>SUM(K7:K39)</f>
        <v>0</v>
      </c>
    </row>
    <row r="41" spans="1:11" ht="36.6" x14ac:dyDescent="0.3">
      <c r="J41" s="14" t="str">
        <f>IF(J40=Summary!B15,"","DOES NOT BALANCE")</f>
        <v/>
      </c>
    </row>
    <row r="42" spans="1:11" x14ac:dyDescent="0.3">
      <c r="A42" s="99" t="s">
        <v>44</v>
      </c>
      <c r="B42" s="99"/>
      <c r="C42" s="99"/>
      <c r="D42" s="99"/>
      <c r="E42" s="100">
        <f>Summary!B2</f>
        <v>0</v>
      </c>
      <c r="F42" s="100"/>
    </row>
    <row r="44" spans="1:11" x14ac:dyDescent="0.3">
      <c r="A44" s="15" t="s">
        <v>45</v>
      </c>
      <c r="B44" s="16"/>
      <c r="C44" s="16"/>
      <c r="D44" s="17"/>
      <c r="E44" s="18"/>
      <c r="F44" s="18"/>
      <c r="G44" s="19"/>
      <c r="H44" s="19"/>
    </row>
    <row r="45" spans="1:11" x14ac:dyDescent="0.3">
      <c r="A45" s="94" t="s">
        <v>46</v>
      </c>
      <c r="B45" s="95"/>
      <c r="C45" s="95"/>
      <c r="D45" s="96"/>
      <c r="E45" s="20"/>
      <c r="F45" s="20"/>
      <c r="G45" s="19"/>
    </row>
    <row r="46" spans="1:11" x14ac:dyDescent="0.3">
      <c r="A46" s="94"/>
      <c r="B46" s="95"/>
      <c r="C46" s="95"/>
      <c r="D46" s="96"/>
      <c r="E46" s="20"/>
      <c r="F46" s="20"/>
      <c r="G46" s="21" t="s">
        <v>47</v>
      </c>
      <c r="H46" s="22"/>
      <c r="I46" s="22"/>
      <c r="J46" s="22"/>
      <c r="K46" s="23"/>
    </row>
    <row r="47" spans="1:11" x14ac:dyDescent="0.3">
      <c r="A47" s="94"/>
      <c r="B47" s="95"/>
      <c r="C47" s="95"/>
      <c r="D47" s="96"/>
      <c r="E47" s="20"/>
      <c r="F47" s="20"/>
      <c r="G47" s="24"/>
      <c r="K47" s="25"/>
    </row>
    <row r="48" spans="1:11" ht="15" customHeight="1" x14ac:dyDescent="0.3">
      <c r="A48" s="24" t="s">
        <v>26</v>
      </c>
      <c r="B48" s="92" t="s">
        <v>48</v>
      </c>
      <c r="C48" s="92"/>
      <c r="D48" s="93"/>
      <c r="E48" s="18"/>
      <c r="F48" s="18"/>
      <c r="G48" s="26" t="s">
        <v>49</v>
      </c>
      <c r="H48" s="88" t="s">
        <v>50</v>
      </c>
      <c r="I48" s="88"/>
      <c r="J48" s="88"/>
      <c r="K48" s="89"/>
    </row>
    <row r="49" spans="1:4" x14ac:dyDescent="0.3">
      <c r="A49" s="26" t="s">
        <v>51</v>
      </c>
      <c r="B49" s="90" t="s">
        <v>48</v>
      </c>
      <c r="C49" s="90"/>
      <c r="D49" s="91"/>
    </row>
    <row r="51" spans="1:4" ht="23.25" customHeight="1" x14ac:dyDescent="0.3"/>
    <row r="52" spans="1:4" ht="25.5" customHeight="1" x14ac:dyDescent="0.3"/>
  </sheetData>
  <sheetProtection insertRows="0"/>
  <mergeCells count="10">
    <mergeCell ref="A45:D47"/>
    <mergeCell ref="B48:D48"/>
    <mergeCell ref="H48:K48"/>
    <mergeCell ref="B49:D49"/>
    <mergeCell ref="A1:K1"/>
    <mergeCell ref="B3:C3"/>
    <mergeCell ref="E5:G5"/>
    <mergeCell ref="H5:K5"/>
    <mergeCell ref="A42:D42"/>
    <mergeCell ref="E42:F42"/>
  </mergeCells>
  <conditionalFormatting sqref="M41">
    <cfRule type="cellIs" dxfId="5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2.55468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Summary!E12</f>
        <v>12</v>
      </c>
      <c r="C3" s="87"/>
      <c r="D3" s="82" t="s">
        <v>95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IF(J27=Summary!B12,"","DOES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1093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Summary!E16</f>
        <v>13</v>
      </c>
      <c r="C3" s="87"/>
      <c r="D3" s="82" t="s">
        <v>96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IF(J27=Summary!B16,"","DOES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K36"/>
  <sheetViews>
    <sheetView workbookViewId="0">
      <selection sqref="A1:K1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1093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Summary!E14</f>
        <v>14</v>
      </c>
      <c r="C3" s="87"/>
      <c r="D3" s="82" t="s">
        <v>97</v>
      </c>
      <c r="E3" s="2" t="s">
        <v>28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>
        <v>44151</v>
      </c>
      <c r="B7" s="79" t="s">
        <v>98</v>
      </c>
      <c r="C7" s="79"/>
      <c r="D7" s="79" t="s">
        <v>99</v>
      </c>
      <c r="E7" s="80" t="s">
        <v>100</v>
      </c>
      <c r="F7" s="80">
        <v>3100</v>
      </c>
      <c r="G7" s="80" t="s">
        <v>57</v>
      </c>
      <c r="H7" s="81">
        <v>580</v>
      </c>
      <c r="I7" s="81">
        <v>116</v>
      </c>
      <c r="J7" s="10">
        <f>SUM(H7:I7)</f>
        <v>696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 t="s">
        <v>10</v>
      </c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580</v>
      </c>
      <c r="I27" s="12">
        <f>SUM(I7:I26)</f>
        <v>116</v>
      </c>
      <c r="J27" s="12">
        <f>SUM(J7:J26)</f>
        <v>696</v>
      </c>
      <c r="K27" s="13">
        <f>SUM(K7:K26)</f>
        <v>0</v>
      </c>
    </row>
    <row r="28" spans="1:11" ht="36.6" x14ac:dyDescent="0.3">
      <c r="J28" s="14" t="str">
        <f>IF(J27=Summary!B14,"","DOES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K36"/>
  <sheetViews>
    <sheetView workbookViewId="0">
      <selection activeCell="E7" sqref="E7:I26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3320312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Summary!E19</f>
        <v>20</v>
      </c>
      <c r="C3" s="87"/>
      <c r="D3" s="82" t="s">
        <v>101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IF(J27=Summary!B19,"","DOES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K36"/>
  <sheetViews>
    <sheetView workbookViewId="0">
      <selection activeCell="D3" sqref="D3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886718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Summary!E17</f>
        <v>16</v>
      </c>
      <c r="C3" s="87"/>
      <c r="D3" s="82"/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56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IF(J27=Summary!B17,"","DOES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K36"/>
  <sheetViews>
    <sheetView workbookViewId="0">
      <selection activeCell="E7" sqref="E7:I26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2.1093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Summary!E21</f>
        <v>28</v>
      </c>
      <c r="C3" s="87"/>
      <c r="D3" s="82" t="s">
        <v>102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IF(J27=Summary!B21,"","DOES NOT BALANCE")</f>
        <v>DOES NOT BALANCE</v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K36"/>
  <sheetViews>
    <sheetView workbookViewId="0">
      <selection activeCell="E7" sqref="E7:I26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886718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Summary!E22</f>
        <v>21</v>
      </c>
      <c r="C3" s="87"/>
      <c r="D3" s="82" t="s">
        <v>103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56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IF(J27=Summary!B22,"","DOES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36"/>
  <sheetViews>
    <sheetView workbookViewId="0">
      <selection activeCell="I8" sqref="A7:I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44140625" customWidth="1"/>
    <col min="10" max="10" width="14.109375" bestFit="1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Summary!E5</f>
        <v>2</v>
      </c>
      <c r="C3" s="87"/>
      <c r="D3" s="82" t="s">
        <v>27</v>
      </c>
      <c r="E3" s="2" t="s">
        <v>28</v>
      </c>
      <c r="F3" s="3"/>
      <c r="G3" s="39"/>
      <c r="H3" s="3"/>
      <c r="I3" s="3"/>
      <c r="J3" s="3" t="s">
        <v>29</v>
      </c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48"/>
      <c r="B7" s="49"/>
      <c r="C7" s="49"/>
      <c r="D7" s="49"/>
      <c r="E7" s="29"/>
      <c r="F7" s="59"/>
      <c r="G7" s="29"/>
      <c r="H7" s="30"/>
      <c r="I7" s="30"/>
      <c r="J7" s="10">
        <f>SUM(H7:I7)</f>
        <v>0</v>
      </c>
      <c r="K7" s="30"/>
    </row>
    <row r="8" spans="1:11" x14ac:dyDescent="0.3">
      <c r="A8" s="42"/>
      <c r="B8" s="50"/>
      <c r="C8" s="50"/>
      <c r="D8" s="50"/>
      <c r="E8" s="42"/>
      <c r="F8" s="42"/>
      <c r="G8" s="42"/>
      <c r="H8" s="51"/>
      <c r="I8" s="51"/>
      <c r="J8" s="10">
        <f t="shared" ref="J8:J26" si="0">SUM(H8:I8)</f>
        <v>0</v>
      </c>
      <c r="K8" s="51"/>
    </row>
    <row r="9" spans="1:11" x14ac:dyDescent="0.3">
      <c r="A9" s="42"/>
      <c r="B9" s="50"/>
      <c r="C9" s="50"/>
      <c r="D9" s="50"/>
      <c r="E9" s="42"/>
      <c r="F9" s="42"/>
      <c r="G9" s="42"/>
      <c r="H9" s="51"/>
      <c r="I9" s="51"/>
      <c r="J9" s="10">
        <f t="shared" si="0"/>
        <v>0</v>
      </c>
      <c r="K9" s="51"/>
    </row>
    <row r="10" spans="1:11" x14ac:dyDescent="0.3">
      <c r="A10" s="42"/>
      <c r="B10" s="50"/>
      <c r="C10" s="50"/>
      <c r="D10" s="50"/>
      <c r="E10" s="42"/>
      <c r="F10" s="42"/>
      <c r="G10" s="42"/>
      <c r="H10" s="51"/>
      <c r="I10" s="51"/>
      <c r="J10" s="10">
        <f t="shared" si="0"/>
        <v>0</v>
      </c>
      <c r="K10" s="51"/>
    </row>
    <row r="11" spans="1:11" x14ac:dyDescent="0.3">
      <c r="A11" s="42"/>
      <c r="B11" s="50"/>
      <c r="C11" s="50"/>
      <c r="D11" s="50"/>
      <c r="E11" s="42"/>
      <c r="F11" s="42"/>
      <c r="G11" s="42"/>
      <c r="H11" s="51"/>
      <c r="I11" s="51"/>
      <c r="J11" s="10">
        <f t="shared" si="0"/>
        <v>0</v>
      </c>
      <c r="K11" s="51"/>
    </row>
    <row r="12" spans="1:11" x14ac:dyDescent="0.3">
      <c r="A12" s="42"/>
      <c r="B12" s="50"/>
      <c r="C12" s="50"/>
      <c r="D12" s="50"/>
      <c r="E12" s="42"/>
      <c r="F12" s="42"/>
      <c r="G12" s="42"/>
      <c r="H12" s="51"/>
      <c r="I12" s="51"/>
      <c r="J12" s="10">
        <f t="shared" si="0"/>
        <v>0</v>
      </c>
      <c r="K12" s="51"/>
    </row>
    <row r="13" spans="1:11" x14ac:dyDescent="0.3">
      <c r="A13" s="42"/>
      <c r="B13" s="50"/>
      <c r="C13" s="50"/>
      <c r="D13" s="50"/>
      <c r="E13" s="42"/>
      <c r="F13" s="42"/>
      <c r="G13" s="42"/>
      <c r="H13" s="51"/>
      <c r="I13" s="51"/>
      <c r="J13" s="10">
        <f t="shared" si="0"/>
        <v>0</v>
      </c>
      <c r="K13" s="51"/>
    </row>
    <row r="14" spans="1:11" x14ac:dyDescent="0.3">
      <c r="A14" s="42"/>
      <c r="B14" s="50"/>
      <c r="C14" s="50"/>
      <c r="D14" s="50"/>
      <c r="E14" s="42"/>
      <c r="F14" s="42"/>
      <c r="G14" s="42"/>
      <c r="H14" s="51"/>
      <c r="I14" s="51"/>
      <c r="J14" s="10">
        <f t="shared" si="0"/>
        <v>0</v>
      </c>
      <c r="K14" s="51"/>
    </row>
    <row r="15" spans="1:11" x14ac:dyDescent="0.3">
      <c r="A15" s="42"/>
      <c r="B15" s="50"/>
      <c r="C15" s="50"/>
      <c r="D15" s="50"/>
      <c r="E15" s="42"/>
      <c r="F15" s="42"/>
      <c r="G15" s="42"/>
      <c r="H15" s="51"/>
      <c r="I15" s="51"/>
      <c r="J15" s="10">
        <f t="shared" si="0"/>
        <v>0</v>
      </c>
      <c r="K15" s="51"/>
    </row>
    <row r="16" spans="1:11" x14ac:dyDescent="0.3">
      <c r="A16" s="42"/>
      <c r="B16" s="50"/>
      <c r="C16" s="50"/>
      <c r="D16" s="50"/>
      <c r="E16" s="42"/>
      <c r="F16" s="42"/>
      <c r="G16" s="42"/>
      <c r="H16" s="51"/>
      <c r="I16" s="51"/>
      <c r="J16" s="10">
        <f t="shared" si="0"/>
        <v>0</v>
      </c>
      <c r="K16" s="51"/>
    </row>
    <row r="17" spans="1:11" x14ac:dyDescent="0.3">
      <c r="A17" s="42"/>
      <c r="B17" s="50"/>
      <c r="C17" s="50"/>
      <c r="D17" s="50"/>
      <c r="E17" s="42"/>
      <c r="F17" s="42"/>
      <c r="G17" s="42"/>
      <c r="H17" s="51"/>
      <c r="I17" s="51"/>
      <c r="J17" s="10">
        <f t="shared" si="0"/>
        <v>0</v>
      </c>
      <c r="K17" s="51"/>
    </row>
    <row r="18" spans="1:11" x14ac:dyDescent="0.3">
      <c r="A18" s="42"/>
      <c r="B18" s="50"/>
      <c r="C18" s="50"/>
      <c r="D18" s="50"/>
      <c r="E18" s="42"/>
      <c r="F18" s="42"/>
      <c r="G18" s="42"/>
      <c r="H18" s="51"/>
      <c r="I18" s="51"/>
      <c r="J18" s="10">
        <f t="shared" si="0"/>
        <v>0</v>
      </c>
      <c r="K18" s="51"/>
    </row>
    <row r="19" spans="1:11" x14ac:dyDescent="0.3">
      <c r="A19" s="42"/>
      <c r="B19" s="50"/>
      <c r="C19" s="50"/>
      <c r="D19" s="50"/>
      <c r="E19" s="42"/>
      <c r="F19" s="42"/>
      <c r="G19" s="42"/>
      <c r="H19" s="51"/>
      <c r="I19" s="51"/>
      <c r="J19" s="10">
        <f t="shared" si="0"/>
        <v>0</v>
      </c>
      <c r="K19" s="51"/>
    </row>
    <row r="20" spans="1:11" x14ac:dyDescent="0.3">
      <c r="A20" s="42"/>
      <c r="B20" s="50"/>
      <c r="C20" s="50"/>
      <c r="D20" s="50"/>
      <c r="E20" s="42"/>
      <c r="F20" s="42"/>
      <c r="G20" s="42"/>
      <c r="H20" s="51"/>
      <c r="I20" s="51"/>
      <c r="J20" s="10">
        <f t="shared" si="0"/>
        <v>0</v>
      </c>
      <c r="K20" s="51"/>
    </row>
    <row r="21" spans="1:11" x14ac:dyDescent="0.3">
      <c r="A21" s="42"/>
      <c r="B21" s="50"/>
      <c r="C21" s="50"/>
      <c r="D21" s="50"/>
      <c r="E21" s="42"/>
      <c r="F21" s="42"/>
      <c r="G21" s="42"/>
      <c r="H21" s="51"/>
      <c r="I21" s="51"/>
      <c r="J21" s="10">
        <f t="shared" si="0"/>
        <v>0</v>
      </c>
      <c r="K21" s="51"/>
    </row>
    <row r="22" spans="1:11" x14ac:dyDescent="0.3">
      <c r="A22" s="42"/>
      <c r="B22" s="50"/>
      <c r="C22" s="50"/>
      <c r="D22" s="50"/>
      <c r="E22" s="42"/>
      <c r="F22" s="42"/>
      <c r="G22" s="42"/>
      <c r="H22" s="51"/>
      <c r="I22" s="51"/>
      <c r="J22" s="10">
        <f t="shared" si="0"/>
        <v>0</v>
      </c>
      <c r="K22" s="51"/>
    </row>
    <row r="23" spans="1:11" x14ac:dyDescent="0.3">
      <c r="A23" s="42"/>
      <c r="B23" s="50"/>
      <c r="C23" s="50"/>
      <c r="D23" s="50"/>
      <c r="E23" s="42"/>
      <c r="F23" s="42"/>
      <c r="G23" s="42"/>
      <c r="H23" s="51"/>
      <c r="I23" s="51"/>
      <c r="J23" s="10">
        <f t="shared" si="0"/>
        <v>0</v>
      </c>
      <c r="K23" s="51"/>
    </row>
    <row r="24" spans="1:11" x14ac:dyDescent="0.3">
      <c r="A24" s="42"/>
      <c r="B24" s="50"/>
      <c r="C24" s="50"/>
      <c r="D24" s="50"/>
      <c r="E24" s="42"/>
      <c r="F24" s="42"/>
      <c r="G24" s="42"/>
      <c r="H24" s="51"/>
      <c r="I24" s="51"/>
      <c r="J24" s="10">
        <f t="shared" si="0"/>
        <v>0</v>
      </c>
      <c r="K24" s="51"/>
    </row>
    <row r="25" spans="1:11" x14ac:dyDescent="0.3">
      <c r="A25" s="42"/>
      <c r="B25" s="50"/>
      <c r="C25" s="50"/>
      <c r="D25" s="50"/>
      <c r="E25" s="42"/>
      <c r="F25" s="42"/>
      <c r="G25" s="42"/>
      <c r="H25" s="51"/>
      <c r="I25" s="51"/>
      <c r="J25" s="10">
        <f t="shared" si="0"/>
        <v>0</v>
      </c>
      <c r="K25" s="51"/>
    </row>
    <row r="26" spans="1:11" ht="15" thickBot="1" x14ac:dyDescent="0.35">
      <c r="A26" s="42"/>
      <c r="B26" s="50"/>
      <c r="C26" s="50"/>
      <c r="D26" s="50"/>
      <c r="E26" s="42"/>
      <c r="F26" s="42"/>
      <c r="G26" s="42"/>
      <c r="H26" s="51"/>
      <c r="I26" s="51"/>
      <c r="J26" s="10">
        <f t="shared" si="0"/>
        <v>0</v>
      </c>
      <c r="K26" s="51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IF(J27=Summary!B6,"","DOES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1:K1"/>
    <mergeCell ref="B3:C3"/>
    <mergeCell ref="H35:K35"/>
    <mergeCell ref="B36:D36"/>
    <mergeCell ref="B35:D35"/>
    <mergeCell ref="A32:D34"/>
    <mergeCell ref="E5:G5"/>
    <mergeCell ref="H5:K5"/>
    <mergeCell ref="A29:D29"/>
    <mergeCell ref="E29:F29"/>
  </mergeCells>
  <conditionalFormatting sqref="M25">
    <cfRule type="cellIs" dxfId="6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K38"/>
  <sheetViews>
    <sheetView workbookViewId="0">
      <selection sqref="A1:K1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4414062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Summary!E18</f>
        <v>19</v>
      </c>
      <c r="C3" s="87"/>
      <c r="D3" s="82" t="s">
        <v>104</v>
      </c>
      <c r="E3" s="2" t="s">
        <v>28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>
        <v>43962</v>
      </c>
      <c r="B7" s="28" t="s">
        <v>105</v>
      </c>
      <c r="C7" s="28"/>
      <c r="D7" s="28" t="s">
        <v>79</v>
      </c>
      <c r="E7" s="54" t="s">
        <v>80</v>
      </c>
      <c r="F7" s="54">
        <v>2400</v>
      </c>
      <c r="G7" s="54" t="s">
        <v>57</v>
      </c>
      <c r="H7" s="65">
        <v>41.6</v>
      </c>
      <c r="I7" s="65"/>
      <c r="J7" s="66">
        <f>SUM(H7:I7)</f>
        <v>41.6</v>
      </c>
      <c r="K7" s="30" t="s">
        <v>81</v>
      </c>
    </row>
    <row r="8" spans="1:11" x14ac:dyDescent="0.3">
      <c r="A8" s="27"/>
      <c r="B8" s="28"/>
      <c r="C8" s="28"/>
      <c r="D8" s="28"/>
      <c r="E8" s="54"/>
      <c r="F8" s="54"/>
      <c r="G8" s="54"/>
      <c r="H8" s="65">
        <v>26.28</v>
      </c>
      <c r="I8" s="65">
        <v>5.26</v>
      </c>
      <c r="J8" s="66">
        <f>SUM(H8:I8)</f>
        <v>31.54</v>
      </c>
      <c r="K8" s="30" t="s">
        <v>82</v>
      </c>
    </row>
    <row r="9" spans="1:11" x14ac:dyDescent="0.3">
      <c r="A9" s="27" t="s">
        <v>83</v>
      </c>
      <c r="B9" s="28" t="s">
        <v>89</v>
      </c>
      <c r="C9" s="28"/>
      <c r="D9" s="28" t="s">
        <v>106</v>
      </c>
      <c r="E9" s="54" t="s">
        <v>107</v>
      </c>
      <c r="F9" s="54">
        <v>1080</v>
      </c>
      <c r="G9" s="54" t="s">
        <v>65</v>
      </c>
      <c r="H9" s="65">
        <v>108.33</v>
      </c>
      <c r="I9" s="65">
        <v>21.66</v>
      </c>
      <c r="J9" s="66">
        <f>SUM(H9:I9)</f>
        <v>129.99</v>
      </c>
      <c r="K9" s="30" t="s">
        <v>82</v>
      </c>
    </row>
    <row r="10" spans="1:11" x14ac:dyDescent="0.3">
      <c r="A10" s="38"/>
      <c r="B10" s="32"/>
      <c r="C10" s="32"/>
      <c r="D10" s="32"/>
      <c r="E10" s="56"/>
      <c r="F10" s="56"/>
      <c r="G10" s="56"/>
      <c r="H10" s="67"/>
      <c r="I10" s="67"/>
      <c r="J10" s="66">
        <f t="shared" ref="J10:J28" si="0">SUM(H10:I10)</f>
        <v>0</v>
      </c>
      <c r="K10" s="33"/>
    </row>
    <row r="11" spans="1:11" x14ac:dyDescent="0.3">
      <c r="A11" s="38"/>
      <c r="B11" s="32"/>
      <c r="C11" s="32"/>
      <c r="D11" s="32"/>
      <c r="E11" s="56"/>
      <c r="F11" s="56"/>
      <c r="G11" s="56"/>
      <c r="H11" s="67"/>
      <c r="I11" s="67"/>
      <c r="J11" s="66">
        <f t="shared" si="0"/>
        <v>0</v>
      </c>
      <c r="K11" s="33"/>
    </row>
    <row r="12" spans="1:11" x14ac:dyDescent="0.3">
      <c r="A12" s="38"/>
      <c r="B12" s="32"/>
      <c r="C12" s="32"/>
      <c r="D12" s="32"/>
      <c r="E12" s="56"/>
      <c r="F12" s="56"/>
      <c r="G12" s="56"/>
      <c r="H12" s="67"/>
      <c r="I12" s="67"/>
      <c r="J12" s="66">
        <f>SUM(H12:I12)</f>
        <v>0</v>
      </c>
      <c r="K12" s="33"/>
    </row>
    <row r="13" spans="1:11" x14ac:dyDescent="0.3">
      <c r="A13" s="38"/>
      <c r="B13" s="32"/>
      <c r="C13" s="32"/>
      <c r="D13" s="32"/>
      <c r="E13" s="56"/>
      <c r="F13" s="56"/>
      <c r="G13" s="56"/>
      <c r="H13" s="67"/>
      <c r="I13" s="67"/>
      <c r="J13" s="66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67"/>
      <c r="I14" s="67"/>
      <c r="J14" s="66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67"/>
      <c r="I15" s="67"/>
      <c r="J15" s="66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67"/>
      <c r="I16" s="67"/>
      <c r="J16" s="66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67"/>
      <c r="I17" s="67"/>
      <c r="J17" s="66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67"/>
      <c r="I18" s="67"/>
      <c r="J18" s="66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67"/>
      <c r="I19" s="67"/>
      <c r="J19" s="66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x14ac:dyDescent="0.3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x14ac:dyDescent="0.3">
      <c r="A27" s="31"/>
      <c r="B27" s="32"/>
      <c r="C27" s="32"/>
      <c r="D27" s="32"/>
      <c r="E27" s="56"/>
      <c r="F27" s="56"/>
      <c r="G27" s="56"/>
      <c r="H27" s="57"/>
      <c r="I27" s="57"/>
      <c r="J27" s="10">
        <f t="shared" si="0"/>
        <v>0</v>
      </c>
      <c r="K27" s="33"/>
    </row>
    <row r="28" spans="1:11" ht="15" thickBot="1" x14ac:dyDescent="0.35">
      <c r="A28" s="31"/>
      <c r="B28" s="32"/>
      <c r="C28" s="32" t="s">
        <v>12</v>
      </c>
      <c r="D28" s="32"/>
      <c r="E28" s="56"/>
      <c r="F28" s="56"/>
      <c r="G28" s="56"/>
      <c r="H28" s="57"/>
      <c r="I28" s="57"/>
      <c r="J28" s="10">
        <f t="shared" si="0"/>
        <v>0</v>
      </c>
      <c r="K28" s="33"/>
    </row>
    <row r="29" spans="1:11" ht="15" thickBot="1" x14ac:dyDescent="0.35">
      <c r="G29" s="11" t="s">
        <v>43</v>
      </c>
      <c r="H29" s="12">
        <f>SUM(H7:H28)</f>
        <v>176.20999999999998</v>
      </c>
      <c r="I29" s="12">
        <f>SUM(I7:I28)</f>
        <v>26.92</v>
      </c>
      <c r="J29" s="12">
        <f>SUM(J7:J28)</f>
        <v>203.13</v>
      </c>
      <c r="K29" s="13">
        <f>SUM(K7:K28)</f>
        <v>0</v>
      </c>
    </row>
    <row r="30" spans="1:11" ht="36.6" x14ac:dyDescent="0.3">
      <c r="J30" s="14" t="str">
        <f>IF(J29=Summary!B18,"","DOES NOT BALANCE")</f>
        <v/>
      </c>
    </row>
    <row r="31" spans="1:11" x14ac:dyDescent="0.3">
      <c r="A31" s="99" t="s">
        <v>44</v>
      </c>
      <c r="B31" s="99"/>
      <c r="C31" s="99"/>
      <c r="D31" s="99"/>
      <c r="E31" s="100">
        <f>Summary!B2</f>
        <v>0</v>
      </c>
      <c r="F31" s="100"/>
    </row>
    <row r="33" spans="1:11" x14ac:dyDescent="0.3">
      <c r="A33" s="15" t="s">
        <v>45</v>
      </c>
      <c r="B33" s="16"/>
      <c r="C33" s="16"/>
      <c r="D33" s="17"/>
      <c r="E33" s="18"/>
      <c r="F33" s="18"/>
      <c r="G33" s="19"/>
      <c r="H33" s="19"/>
    </row>
    <row r="34" spans="1:11" ht="15" customHeight="1" x14ac:dyDescent="0.3">
      <c r="A34" s="94" t="s">
        <v>46</v>
      </c>
      <c r="B34" s="95"/>
      <c r="C34" s="95"/>
      <c r="D34" s="96"/>
      <c r="E34" s="20"/>
      <c r="F34" s="20"/>
      <c r="G34" s="19"/>
    </row>
    <row r="35" spans="1:11" x14ac:dyDescent="0.3">
      <c r="A35" s="94"/>
      <c r="B35" s="95"/>
      <c r="C35" s="95"/>
      <c r="D35" s="96"/>
      <c r="E35" s="20"/>
      <c r="F35" s="20"/>
      <c r="G35" s="21" t="s">
        <v>47</v>
      </c>
      <c r="H35" s="22"/>
      <c r="I35" s="22"/>
      <c r="J35" s="22"/>
      <c r="K35" s="23"/>
    </row>
    <row r="36" spans="1:11" x14ac:dyDescent="0.3">
      <c r="A36" s="94"/>
      <c r="B36" s="95"/>
      <c r="C36" s="95"/>
      <c r="D36" s="96"/>
      <c r="E36" s="20"/>
      <c r="F36" s="20"/>
      <c r="G36" s="24"/>
      <c r="K36" s="25"/>
    </row>
    <row r="37" spans="1:11" ht="23.25" customHeight="1" x14ac:dyDescent="0.3">
      <c r="A37" s="24" t="s">
        <v>26</v>
      </c>
      <c r="B37" s="92" t="s">
        <v>48</v>
      </c>
      <c r="C37" s="92"/>
      <c r="D37" s="93"/>
      <c r="E37" s="18"/>
      <c r="F37" s="18"/>
      <c r="G37" s="26" t="s">
        <v>49</v>
      </c>
      <c r="H37" s="88" t="s">
        <v>50</v>
      </c>
      <c r="I37" s="88"/>
      <c r="J37" s="88"/>
      <c r="K37" s="89"/>
    </row>
    <row r="38" spans="1:11" ht="25.5" customHeight="1" x14ac:dyDescent="0.3">
      <c r="A38" s="26" t="s">
        <v>51</v>
      </c>
      <c r="B38" s="90" t="s">
        <v>48</v>
      </c>
      <c r="C38" s="90"/>
      <c r="D38" s="91"/>
    </row>
  </sheetData>
  <sheetProtection insertRows="0"/>
  <mergeCells count="10">
    <mergeCell ref="A34:D36"/>
    <mergeCell ref="B37:D37"/>
    <mergeCell ref="H37:K37"/>
    <mergeCell ref="B38:D38"/>
    <mergeCell ref="A1:K1"/>
    <mergeCell ref="B3:C3"/>
    <mergeCell ref="E5:G5"/>
    <mergeCell ref="H5:K5"/>
    <mergeCell ref="A31:D31"/>
    <mergeCell ref="E31:F31"/>
  </mergeCells>
  <conditionalFormatting sqref="M27">
    <cfRule type="cellIs" dxfId="4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>
    <pageSetUpPr fitToPage="1"/>
  </sheetPr>
  <dimension ref="A1:K36"/>
  <sheetViews>
    <sheetView workbookViewId="0">
      <selection activeCell="D9" sqref="D9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886718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Summary!E19</f>
        <v>20</v>
      </c>
      <c r="C3" s="87"/>
      <c r="D3" s="82"/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IF(J27=Summary!B19,"","DOES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>
    <pageSetUpPr fitToPage="1"/>
  </sheetPr>
  <dimension ref="A1:K36"/>
  <sheetViews>
    <sheetView workbookViewId="0">
      <selection activeCell="G3" sqref="G3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3320312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Summary!E22</f>
        <v>21</v>
      </c>
      <c r="C3" s="87"/>
      <c r="D3" s="82" t="s">
        <v>108</v>
      </c>
      <c r="E3" s="2" t="s">
        <v>28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IF(J27=Summary!B22,"","DOES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>
    <pageSetUpPr fitToPage="1"/>
  </sheetPr>
  <dimension ref="A1:K36"/>
  <sheetViews>
    <sheetView workbookViewId="0">
      <selection activeCell="G3" sqref="G3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Summary!E20</f>
        <v>22</v>
      </c>
      <c r="C3" s="87"/>
      <c r="D3" s="82" t="s">
        <v>109</v>
      </c>
      <c r="E3" s="2" t="s">
        <v>28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IF(J27=Summary!B20,"","DOES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>
    <pageSetUpPr fitToPage="1"/>
  </sheetPr>
  <dimension ref="A1:K36"/>
  <sheetViews>
    <sheetView workbookViewId="0">
      <selection activeCell="D14" sqref="D14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886718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Summary!E23</f>
        <v>23</v>
      </c>
      <c r="C3" s="87"/>
      <c r="D3" s="82"/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IF(J27=Summary!B23,"","DOES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886718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Summary!E25</f>
        <v>24</v>
      </c>
      <c r="C3" s="87"/>
      <c r="D3" s="82"/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56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IF(J27=Summary!B25,"","DOES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7">
    <pageSetUpPr fitToPage="1"/>
  </sheetPr>
  <dimension ref="A1:K36"/>
  <sheetViews>
    <sheetView workbookViewId="0">
      <selection activeCell="E7" sqref="E7:I26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0.55468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Summary!E29</f>
        <v>31</v>
      </c>
      <c r="C3" s="87"/>
      <c r="D3" s="82"/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56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IF(J27=Summary!B29,"","DOES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>
    <pageSetUpPr fitToPage="1"/>
  </sheetPr>
  <dimension ref="A1:K36"/>
  <sheetViews>
    <sheetView workbookViewId="0">
      <selection activeCell="J28" sqref="J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664062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Summary!E24</f>
        <v>26</v>
      </c>
      <c r="C3" s="87"/>
      <c r="D3" s="82" t="s">
        <v>110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56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IF(J27=Summary!B24,"","DOES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9">
    <pageSetUpPr fitToPage="1"/>
  </sheetPr>
  <dimension ref="A1:K36"/>
  <sheetViews>
    <sheetView workbookViewId="0">
      <selection sqref="A1:K1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1093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Summary!E26</f>
        <v>27</v>
      </c>
      <c r="C3" s="87"/>
      <c r="D3" s="82" t="s">
        <v>111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IF(J27=Summary!B26,"","DOES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1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0">
    <pageSetUpPr fitToPage="1"/>
  </sheetPr>
  <dimension ref="A1:K36"/>
  <sheetViews>
    <sheetView workbookViewId="0">
      <selection activeCell="J7" sqref="A7:J7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0.55468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Summary!E21</f>
        <v>28</v>
      </c>
      <c r="C3" s="87"/>
      <c r="D3" s="82" t="s">
        <v>112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ht="43.2" x14ac:dyDescent="0.3">
      <c r="A7" s="27">
        <v>43902</v>
      </c>
      <c r="B7" s="28" t="s">
        <v>113</v>
      </c>
      <c r="C7" s="28"/>
      <c r="D7" s="28" t="s">
        <v>114</v>
      </c>
      <c r="E7" s="29" t="s">
        <v>75</v>
      </c>
      <c r="F7" s="29">
        <v>1100</v>
      </c>
      <c r="G7" s="29" t="s">
        <v>65</v>
      </c>
      <c r="H7" s="30">
        <v>20.74</v>
      </c>
      <c r="I7" s="30">
        <v>4.16</v>
      </c>
      <c r="J7" s="10">
        <f>SUM(H7:I7)</f>
        <v>24.9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 t="s">
        <v>13</v>
      </c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20.74</v>
      </c>
      <c r="I27" s="12">
        <f>SUM(I7:I26)</f>
        <v>4.16</v>
      </c>
      <c r="J27" s="12">
        <f>SUM(J7:J26)</f>
        <v>24.9</v>
      </c>
      <c r="K27" s="13">
        <f>SUM(K7:K26)</f>
        <v>0</v>
      </c>
    </row>
    <row r="28" spans="1:11" ht="36.6" x14ac:dyDescent="0.3">
      <c r="J28" s="14" t="str">
        <f>IF(J27=Summary!B21,"","DOES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115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37"/>
  <sheetViews>
    <sheetView workbookViewId="0">
      <selection sqref="A1:K1"/>
    </sheetView>
  </sheetViews>
  <sheetFormatPr defaultColWidth="9.109375" defaultRowHeight="14.4" x14ac:dyDescent="0.3"/>
  <cols>
    <col min="1" max="1" width="10.8867187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Summary!E5</f>
        <v>2</v>
      </c>
      <c r="C3" s="87"/>
      <c r="D3" s="82" t="s">
        <v>52</v>
      </c>
      <c r="E3" s="2" t="s">
        <v>28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48">
        <v>44176</v>
      </c>
      <c r="B7" s="49" t="s">
        <v>53</v>
      </c>
      <c r="C7" s="49" t="s">
        <v>54</v>
      </c>
      <c r="D7" s="49" t="s">
        <v>55</v>
      </c>
      <c r="E7" s="29" t="s">
        <v>56</v>
      </c>
      <c r="F7" s="29">
        <v>2020</v>
      </c>
      <c r="G7" s="29" t="s">
        <v>57</v>
      </c>
      <c r="H7" s="30">
        <v>11.24</v>
      </c>
      <c r="I7" s="30">
        <v>2.25</v>
      </c>
      <c r="J7" s="10">
        <f t="shared" ref="J7:J9" si="0">SUM(H7:I7)</f>
        <v>13.49</v>
      </c>
      <c r="K7" s="30"/>
    </row>
    <row r="8" spans="1:11" x14ac:dyDescent="0.3">
      <c r="A8" s="48"/>
      <c r="B8" s="49"/>
      <c r="C8" s="49"/>
      <c r="D8" s="49"/>
      <c r="E8" s="29"/>
      <c r="F8" s="29"/>
      <c r="G8" s="29"/>
      <c r="H8" s="30"/>
      <c r="I8" s="30"/>
      <c r="J8" s="10">
        <f t="shared" si="0"/>
        <v>0</v>
      </c>
      <c r="K8" s="30"/>
    </row>
    <row r="9" spans="1:11" x14ac:dyDescent="0.3">
      <c r="A9" s="42"/>
      <c r="B9" s="50"/>
      <c r="C9" s="50"/>
      <c r="D9" s="50"/>
      <c r="E9" s="42"/>
      <c r="F9" s="42"/>
      <c r="G9" s="42"/>
      <c r="H9" s="51"/>
      <c r="I9" s="51"/>
      <c r="J9" s="10">
        <f t="shared" si="0"/>
        <v>0</v>
      </c>
      <c r="K9" s="51"/>
    </row>
    <row r="10" spans="1:11" x14ac:dyDescent="0.3">
      <c r="A10" s="42"/>
      <c r="B10" s="50"/>
      <c r="C10" s="50"/>
      <c r="D10" s="50"/>
      <c r="E10" s="42"/>
      <c r="F10" s="42"/>
      <c r="G10" s="42"/>
      <c r="H10" s="51"/>
      <c r="I10" s="51"/>
      <c r="J10" s="10">
        <f t="shared" ref="J10:J27" si="1">SUM(H10:I10)</f>
        <v>0</v>
      </c>
      <c r="K10" s="51"/>
    </row>
    <row r="11" spans="1:11" x14ac:dyDescent="0.3">
      <c r="A11" s="42"/>
      <c r="B11" s="50"/>
      <c r="C11" s="50"/>
      <c r="D11" s="50"/>
      <c r="E11" s="42"/>
      <c r="F11" s="42"/>
      <c r="G11" s="42"/>
      <c r="H11" s="51"/>
      <c r="I11" s="51"/>
      <c r="J11" s="10">
        <f t="shared" si="1"/>
        <v>0</v>
      </c>
      <c r="K11" s="51"/>
    </row>
    <row r="12" spans="1:11" x14ac:dyDescent="0.3">
      <c r="A12" s="42"/>
      <c r="B12" s="50"/>
      <c r="C12" s="50"/>
      <c r="D12" s="50"/>
      <c r="E12" s="42"/>
      <c r="F12" s="42"/>
      <c r="G12" s="42"/>
      <c r="H12" s="51"/>
      <c r="I12" s="51"/>
      <c r="J12" s="10">
        <f t="shared" si="1"/>
        <v>0</v>
      </c>
      <c r="K12" s="51"/>
    </row>
    <row r="13" spans="1:11" x14ac:dyDescent="0.3">
      <c r="A13" s="42"/>
      <c r="B13" s="50"/>
      <c r="C13" s="50"/>
      <c r="D13" s="50"/>
      <c r="E13" s="42"/>
      <c r="F13" s="42"/>
      <c r="G13" s="42"/>
      <c r="H13" s="51"/>
      <c r="I13" s="51"/>
      <c r="J13" s="10">
        <f t="shared" si="1"/>
        <v>0</v>
      </c>
      <c r="K13" s="51"/>
    </row>
    <row r="14" spans="1:11" x14ac:dyDescent="0.3">
      <c r="A14" s="42"/>
      <c r="B14" s="50"/>
      <c r="C14" s="50"/>
      <c r="D14" s="50"/>
      <c r="E14" s="42"/>
      <c r="F14" s="42"/>
      <c r="G14" s="42"/>
      <c r="H14" s="51"/>
      <c r="I14" s="51"/>
      <c r="J14" s="10">
        <f t="shared" si="1"/>
        <v>0</v>
      </c>
      <c r="K14" s="51"/>
    </row>
    <row r="15" spans="1:11" x14ac:dyDescent="0.3">
      <c r="A15" s="42"/>
      <c r="B15" s="50"/>
      <c r="C15" s="50"/>
      <c r="D15" s="50"/>
      <c r="E15" s="42"/>
      <c r="F15" s="42"/>
      <c r="G15" s="42"/>
      <c r="H15" s="51"/>
      <c r="I15" s="51"/>
      <c r="J15" s="10">
        <f t="shared" si="1"/>
        <v>0</v>
      </c>
      <c r="K15" s="51"/>
    </row>
    <row r="16" spans="1:11" x14ac:dyDescent="0.3">
      <c r="A16" s="42"/>
      <c r="B16" s="50"/>
      <c r="C16" s="50"/>
      <c r="D16" s="50"/>
      <c r="E16" s="42"/>
      <c r="F16" s="42"/>
      <c r="G16" s="42"/>
      <c r="H16" s="51"/>
      <c r="I16" s="51"/>
      <c r="J16" s="10">
        <f t="shared" si="1"/>
        <v>0</v>
      </c>
      <c r="K16" s="51"/>
    </row>
    <row r="17" spans="1:11" x14ac:dyDescent="0.3">
      <c r="A17" s="42"/>
      <c r="B17" s="50"/>
      <c r="C17" s="50"/>
      <c r="D17" s="50"/>
      <c r="E17" s="42"/>
      <c r="F17" s="42"/>
      <c r="G17" s="42"/>
      <c r="H17" s="51"/>
      <c r="I17" s="51"/>
      <c r="J17" s="10">
        <f t="shared" si="1"/>
        <v>0</v>
      </c>
      <c r="K17" s="51"/>
    </row>
    <row r="18" spans="1:11" x14ac:dyDescent="0.3">
      <c r="A18" s="42"/>
      <c r="B18" s="50"/>
      <c r="C18" s="50"/>
      <c r="D18" s="50"/>
      <c r="E18" s="42"/>
      <c r="F18" s="42"/>
      <c r="G18" s="42"/>
      <c r="H18" s="51"/>
      <c r="I18" s="51"/>
      <c r="J18" s="10">
        <f t="shared" si="1"/>
        <v>0</v>
      </c>
      <c r="K18" s="51"/>
    </row>
    <row r="19" spans="1:11" x14ac:dyDescent="0.3">
      <c r="A19" s="42"/>
      <c r="B19" s="50"/>
      <c r="C19" s="50"/>
      <c r="D19" s="50"/>
      <c r="E19" s="42"/>
      <c r="F19" s="42"/>
      <c r="G19" s="42"/>
      <c r="H19" s="51"/>
      <c r="I19" s="51"/>
      <c r="J19" s="10">
        <f t="shared" si="1"/>
        <v>0</v>
      </c>
      <c r="K19" s="51"/>
    </row>
    <row r="20" spans="1:11" x14ac:dyDescent="0.3">
      <c r="A20" s="42"/>
      <c r="B20" s="50"/>
      <c r="C20" s="50"/>
      <c r="D20" s="50"/>
      <c r="E20" s="42"/>
      <c r="F20" s="42"/>
      <c r="G20" s="42"/>
      <c r="H20" s="51"/>
      <c r="I20" s="51"/>
      <c r="J20" s="10">
        <f t="shared" si="1"/>
        <v>0</v>
      </c>
      <c r="K20" s="51"/>
    </row>
    <row r="21" spans="1:11" x14ac:dyDescent="0.3">
      <c r="A21" s="42"/>
      <c r="B21" s="50"/>
      <c r="C21" s="50"/>
      <c r="D21" s="50"/>
      <c r="E21" s="42"/>
      <c r="F21" s="42"/>
      <c r="G21" s="42"/>
      <c r="H21" s="51"/>
      <c r="I21" s="51"/>
      <c r="J21" s="10">
        <f t="shared" si="1"/>
        <v>0</v>
      </c>
      <c r="K21" s="51"/>
    </row>
    <row r="22" spans="1:11" x14ac:dyDescent="0.3">
      <c r="A22" s="42"/>
      <c r="B22" s="50"/>
      <c r="C22" s="50"/>
      <c r="D22" s="50"/>
      <c r="E22" s="42"/>
      <c r="F22" s="42"/>
      <c r="G22" s="42"/>
      <c r="H22" s="51"/>
      <c r="I22" s="51"/>
      <c r="J22" s="10">
        <f t="shared" si="1"/>
        <v>0</v>
      </c>
      <c r="K22" s="51"/>
    </row>
    <row r="23" spans="1:11" x14ac:dyDescent="0.3">
      <c r="A23" s="42"/>
      <c r="B23" s="50"/>
      <c r="C23" s="50"/>
      <c r="D23" s="50"/>
      <c r="E23" s="42"/>
      <c r="F23" s="42"/>
      <c r="G23" s="42"/>
      <c r="H23" s="51"/>
      <c r="I23" s="51"/>
      <c r="J23" s="10">
        <f t="shared" si="1"/>
        <v>0</v>
      </c>
      <c r="K23" s="51"/>
    </row>
    <row r="24" spans="1:11" x14ac:dyDescent="0.3">
      <c r="A24" s="42"/>
      <c r="B24" s="50"/>
      <c r="C24" s="50"/>
      <c r="D24" s="50"/>
      <c r="E24" s="42"/>
      <c r="F24" s="42"/>
      <c r="G24" s="42"/>
      <c r="H24" s="51"/>
      <c r="I24" s="51"/>
      <c r="J24" s="10">
        <f t="shared" si="1"/>
        <v>0</v>
      </c>
      <c r="K24" s="51"/>
    </row>
    <row r="25" spans="1:11" x14ac:dyDescent="0.3">
      <c r="A25" s="42"/>
      <c r="B25" s="50"/>
      <c r="C25" s="50"/>
      <c r="D25" s="50"/>
      <c r="E25" s="42"/>
      <c r="F25" s="42"/>
      <c r="G25" s="42"/>
      <c r="H25" s="51"/>
      <c r="I25" s="51"/>
      <c r="J25" s="10">
        <f t="shared" si="1"/>
        <v>0</v>
      </c>
      <c r="K25" s="51"/>
    </row>
    <row r="26" spans="1:11" x14ac:dyDescent="0.3">
      <c r="A26" s="42"/>
      <c r="B26" s="50"/>
      <c r="C26" s="50"/>
      <c r="D26" s="50"/>
      <c r="E26" s="42"/>
      <c r="F26" s="42"/>
      <c r="G26" s="42"/>
      <c r="H26" s="51"/>
      <c r="I26" s="51"/>
      <c r="J26" s="10">
        <f t="shared" si="1"/>
        <v>0</v>
      </c>
      <c r="K26" s="51"/>
    </row>
    <row r="27" spans="1:11" ht="15" thickBot="1" x14ac:dyDescent="0.35">
      <c r="A27" s="42"/>
      <c r="B27" s="50"/>
      <c r="C27" s="50" t="s">
        <v>7</v>
      </c>
      <c r="D27" s="50"/>
      <c r="E27" s="42"/>
      <c r="F27" s="42"/>
      <c r="G27" s="42"/>
      <c r="H27" s="51"/>
      <c r="I27" s="51"/>
      <c r="J27" s="10">
        <f t="shared" si="1"/>
        <v>0</v>
      </c>
      <c r="K27" s="51"/>
    </row>
    <row r="28" spans="1:11" ht="15" thickBot="1" x14ac:dyDescent="0.35">
      <c r="G28" s="11" t="s">
        <v>43</v>
      </c>
      <c r="H28" s="12">
        <f>SUM(H7:H27)</f>
        <v>11.24</v>
      </c>
      <c r="I28" s="12">
        <f>SUM(I7:I27)</f>
        <v>2.25</v>
      </c>
      <c r="J28" s="12">
        <f>SUM(J7:J27)</f>
        <v>13.49</v>
      </c>
      <c r="K28" s="13">
        <f>SUM(K7:K27)</f>
        <v>0</v>
      </c>
    </row>
    <row r="29" spans="1:11" ht="36.6" x14ac:dyDescent="0.3">
      <c r="J29" s="14" t="str">
        <f>IF(J28=Summary!B5,"","DOES NOT BALANCE")</f>
        <v/>
      </c>
    </row>
    <row r="30" spans="1:11" x14ac:dyDescent="0.3">
      <c r="A30" s="99" t="s">
        <v>44</v>
      </c>
      <c r="B30" s="99"/>
      <c r="C30" s="99"/>
      <c r="D30" s="99"/>
      <c r="E30" s="100">
        <f>Summary!B2</f>
        <v>0</v>
      </c>
      <c r="F30" s="100"/>
    </row>
    <row r="32" spans="1:11" x14ac:dyDescent="0.3">
      <c r="A32" s="15" t="s">
        <v>45</v>
      </c>
      <c r="B32" s="16"/>
      <c r="C32" s="16"/>
      <c r="D32" s="17"/>
      <c r="E32" s="18"/>
      <c r="F32" s="18"/>
      <c r="G32" s="19"/>
      <c r="H32" s="19"/>
    </row>
    <row r="33" spans="1:11" ht="15" customHeight="1" x14ac:dyDescent="0.3">
      <c r="A33" s="94" t="s">
        <v>46</v>
      </c>
      <c r="B33" s="95"/>
      <c r="C33" s="95"/>
      <c r="D33" s="96"/>
      <c r="E33" s="20"/>
      <c r="F33" s="20"/>
      <c r="G33" s="19"/>
    </row>
    <row r="34" spans="1:11" x14ac:dyDescent="0.3">
      <c r="A34" s="94"/>
      <c r="B34" s="95"/>
      <c r="C34" s="95"/>
      <c r="D34" s="96"/>
      <c r="E34" s="20"/>
      <c r="F34" s="20"/>
      <c r="G34" s="21" t="s">
        <v>47</v>
      </c>
      <c r="H34" s="22"/>
      <c r="I34" s="22"/>
      <c r="J34" s="22"/>
      <c r="K34" s="23"/>
    </row>
    <row r="35" spans="1:11" x14ac:dyDescent="0.3">
      <c r="A35" s="94"/>
      <c r="B35" s="95"/>
      <c r="C35" s="95"/>
      <c r="D35" s="96"/>
      <c r="E35" s="20"/>
      <c r="F35" s="20"/>
      <c r="G35" s="24"/>
      <c r="K35" s="25"/>
    </row>
    <row r="36" spans="1:11" ht="23.25" customHeight="1" x14ac:dyDescent="0.3">
      <c r="A36" s="24" t="s">
        <v>26</v>
      </c>
      <c r="B36" s="92" t="s">
        <v>48</v>
      </c>
      <c r="C36" s="92"/>
      <c r="D36" s="93"/>
      <c r="E36" s="18"/>
      <c r="F36" s="18"/>
      <c r="G36" s="26" t="s">
        <v>49</v>
      </c>
      <c r="H36" s="88" t="s">
        <v>50</v>
      </c>
      <c r="I36" s="88"/>
      <c r="J36" s="88"/>
      <c r="K36" s="89"/>
    </row>
    <row r="37" spans="1:11" ht="25.5" customHeight="1" x14ac:dyDescent="0.3">
      <c r="A37" s="26" t="s">
        <v>51</v>
      </c>
      <c r="B37" s="90" t="s">
        <v>48</v>
      </c>
      <c r="C37" s="90"/>
      <c r="D37" s="91"/>
    </row>
  </sheetData>
  <sheetProtection insertRows="0"/>
  <mergeCells count="10">
    <mergeCell ref="A33:D35"/>
    <mergeCell ref="B36:D36"/>
    <mergeCell ref="H36:K36"/>
    <mergeCell ref="B37:D37"/>
    <mergeCell ref="A1:K1"/>
    <mergeCell ref="B3:C3"/>
    <mergeCell ref="E5:G5"/>
    <mergeCell ref="H5:K5"/>
    <mergeCell ref="A30:D30"/>
    <mergeCell ref="E30:F30"/>
  </mergeCells>
  <conditionalFormatting sqref="M26">
    <cfRule type="cellIs" dxfId="6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1">
    <pageSetUpPr fitToPage="1"/>
  </sheetPr>
  <dimension ref="A1:K36"/>
  <sheetViews>
    <sheetView workbookViewId="0">
      <selection sqref="A1:K1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0.55468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Summary!E27</f>
        <v>29</v>
      </c>
      <c r="C3" s="87"/>
      <c r="D3" s="82" t="s">
        <v>116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>
        <v>43962</v>
      </c>
      <c r="B7" s="28" t="s">
        <v>117</v>
      </c>
      <c r="C7" s="28"/>
      <c r="D7" s="28" t="s">
        <v>118</v>
      </c>
      <c r="E7" s="54" t="s">
        <v>119</v>
      </c>
      <c r="F7" s="54">
        <v>3215</v>
      </c>
      <c r="G7" s="54" t="s">
        <v>65</v>
      </c>
      <c r="H7" s="55">
        <v>127.62</v>
      </c>
      <c r="I7" s="55">
        <v>25.53</v>
      </c>
      <c r="J7" s="10">
        <f>SUM(H7:I7)</f>
        <v>153.15</v>
      </c>
      <c r="K7" s="30"/>
    </row>
    <row r="8" spans="1:11" x14ac:dyDescent="0.3">
      <c r="A8" s="31"/>
      <c r="B8" s="32"/>
      <c r="C8" s="32"/>
      <c r="D8" s="32"/>
      <c r="E8" s="56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 t="s">
        <v>14</v>
      </c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127.62</v>
      </c>
      <c r="I27" s="12">
        <f>SUM(I7:I26)</f>
        <v>25.53</v>
      </c>
      <c r="J27" s="12">
        <f>SUM(J7:J26)</f>
        <v>153.15</v>
      </c>
      <c r="K27" s="13">
        <f>SUM(K7:K26)</f>
        <v>0</v>
      </c>
    </row>
    <row r="28" spans="1:11" ht="36.6" x14ac:dyDescent="0.3">
      <c r="J28" s="14" t="str">
        <f>IF(J27=Summary!B27,"","DOES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3320312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Summary!E28</f>
        <v>30</v>
      </c>
      <c r="C3" s="87"/>
      <c r="D3" s="82" t="s">
        <v>120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IF(J27=Summary!B28,"","DOES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3">
    <pageSetUpPr fitToPage="1"/>
  </sheetPr>
  <dimension ref="A1:K36"/>
  <sheetViews>
    <sheetView workbookViewId="0">
      <selection activeCell="K3" sqref="K3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Summary!E29</f>
        <v>31</v>
      </c>
      <c r="C3" s="87"/>
      <c r="D3" s="82" t="s">
        <v>121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IF(J27=Summary!B29,"","DOES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>
    <pageSetUpPr fitToPage="1"/>
  </sheetPr>
  <dimension ref="A1:K36"/>
  <sheetViews>
    <sheetView workbookViewId="0">
      <selection activeCell="E7" sqref="E7:I26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55468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Summary!E36</f>
        <v>35</v>
      </c>
      <c r="C3" s="87"/>
      <c r="D3" s="82"/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56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IF(J27=Summary!B36,"","DOES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5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0.55468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Summary!E31</f>
        <v>33</v>
      </c>
      <c r="C3" s="87"/>
      <c r="D3" s="82" t="s">
        <v>122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IF(J27=Summary!B31,"","DOES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6">
    <pageSetUpPr fitToPage="1"/>
  </sheetPr>
  <dimension ref="A1:K36"/>
  <sheetViews>
    <sheetView workbookViewId="0">
      <selection sqref="A1:K1"/>
    </sheetView>
  </sheetViews>
  <sheetFormatPr defaultColWidth="9.109375" defaultRowHeight="14.4" x14ac:dyDescent="0.3"/>
  <cols>
    <col min="1" max="1" width="10.8867187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1093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Summary!E35</f>
        <v>34</v>
      </c>
      <c r="C3" s="87"/>
      <c r="D3" s="82" t="s">
        <v>123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>
        <v>44147</v>
      </c>
      <c r="B7" s="28" t="s">
        <v>124</v>
      </c>
      <c r="C7" s="28"/>
      <c r="D7" s="28" t="s">
        <v>125</v>
      </c>
      <c r="E7" s="29" t="s">
        <v>126</v>
      </c>
      <c r="F7" s="59" t="s">
        <v>127</v>
      </c>
      <c r="G7" s="29" t="s">
        <v>128</v>
      </c>
      <c r="H7" s="30">
        <v>164.98</v>
      </c>
      <c r="I7" s="30"/>
      <c r="J7" s="10">
        <f>SUM(H7:I7)</f>
        <v>164.98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 t="s">
        <v>17</v>
      </c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164.98</v>
      </c>
      <c r="I27" s="12">
        <f>SUM(I7:I26)</f>
        <v>0</v>
      </c>
      <c r="J27" s="12">
        <f>SUM(J7:J26)</f>
        <v>164.98</v>
      </c>
      <c r="K27" s="13">
        <f>SUM(K7:K26)</f>
        <v>0</v>
      </c>
    </row>
    <row r="28" spans="1:11" ht="36.6" x14ac:dyDescent="0.3">
      <c r="J28" s="14" t="str">
        <f>IF(J27=Summary!B35,"","DOES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7">
    <pageSetUpPr fitToPage="1"/>
  </sheetPr>
  <dimension ref="A1:K36"/>
  <sheetViews>
    <sheetView workbookViewId="0">
      <selection activeCell="J8" sqref="J7:J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3320312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Summary!E36</f>
        <v>35</v>
      </c>
      <c r="C3" s="87"/>
      <c r="D3" s="82" t="s">
        <v>129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64"/>
      <c r="C7" s="28"/>
      <c r="D7" s="28"/>
      <c r="E7" s="29"/>
      <c r="F7" s="29"/>
      <c r="G7" s="29"/>
      <c r="H7" s="30"/>
      <c r="I7" s="30"/>
      <c r="J7" s="10">
        <f t="shared" ref="J7:J26" si="0">SUM(H7:I7)</f>
        <v>0</v>
      </c>
      <c r="K7" s="30"/>
    </row>
    <row r="8" spans="1:11" x14ac:dyDescent="0.3">
      <c r="A8" s="31"/>
      <c r="B8" s="32"/>
      <c r="C8" s="28"/>
      <c r="D8" s="28"/>
      <c r="E8" s="42"/>
      <c r="F8" s="42"/>
      <c r="G8" s="42"/>
      <c r="H8" s="51"/>
      <c r="I8" s="51"/>
      <c r="J8" s="10">
        <f t="shared" si="0"/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IF(J27=Summary!B36,"","DOES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8">
    <pageSetUpPr fitToPage="1"/>
  </sheetPr>
  <dimension ref="A1:K36"/>
  <sheetViews>
    <sheetView workbookViewId="0">
      <selection activeCell="C26" sqref="C26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" customWidth="1"/>
    <col min="10" max="10" width="14.109375" bestFit="1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Summary!E34</f>
        <v>36</v>
      </c>
      <c r="C3" s="87"/>
      <c r="D3" s="82" t="s">
        <v>130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>
        <v>44165</v>
      </c>
      <c r="B7" s="28" t="s">
        <v>131</v>
      </c>
      <c r="C7" s="28"/>
      <c r="D7" s="68" t="s">
        <v>132</v>
      </c>
      <c r="E7" s="29" t="s">
        <v>133</v>
      </c>
      <c r="F7" s="29">
        <v>3100</v>
      </c>
      <c r="G7" s="29" t="s">
        <v>65</v>
      </c>
      <c r="H7" s="30">
        <v>258</v>
      </c>
      <c r="I7" s="30">
        <v>0</v>
      </c>
      <c r="J7" s="10">
        <f>SUM(H7:I7)</f>
        <v>258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 t="s">
        <v>16</v>
      </c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258</v>
      </c>
      <c r="I27" s="12">
        <f>SUM(I7:I26)</f>
        <v>0</v>
      </c>
      <c r="J27" s="12">
        <f>SUM(J7:J26)</f>
        <v>258</v>
      </c>
      <c r="K27" s="13">
        <f>SUM(K7:K26)</f>
        <v>0</v>
      </c>
    </row>
    <row r="28" spans="1:11" ht="36.6" x14ac:dyDescent="0.3">
      <c r="J28" s="14" t="str">
        <f>IF(J27=Summary!B34,"","DOES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9">
    <pageSetUpPr fitToPage="1"/>
  </sheetPr>
  <dimension ref="A1:K36"/>
  <sheetViews>
    <sheetView workbookViewId="0">
      <selection activeCell="D3" sqref="D3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3320312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Summary!E38</f>
        <v>37</v>
      </c>
      <c r="C3" s="87"/>
      <c r="D3" s="82"/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56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IF(J27=Summary!B38,"","DOES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0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2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Summary!E33</f>
        <v>38</v>
      </c>
      <c r="C3" s="87"/>
      <c r="D3" s="82" t="s">
        <v>134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IF(J27=Summary!B33,"","DOES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K36"/>
  <sheetViews>
    <sheetView workbookViewId="0">
      <selection activeCell="B3" sqref="B3:C3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9.33203125" customWidth="1"/>
    <col min="8" max="8" width="10.5546875" bestFit="1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Summary!E7</f>
        <v>3</v>
      </c>
      <c r="C3" s="87"/>
      <c r="D3" s="82" t="s">
        <v>58</v>
      </c>
      <c r="E3" s="2" t="s">
        <v>28</v>
      </c>
      <c r="F3" s="3"/>
      <c r="G3" s="39"/>
      <c r="H3" s="39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53"/>
      <c r="B7" s="50"/>
      <c r="C7" s="50"/>
      <c r="D7" s="50"/>
      <c r="E7" s="62"/>
      <c r="F7" s="62"/>
      <c r="G7" s="62"/>
      <c r="H7" s="63"/>
      <c r="I7" s="63"/>
      <c r="J7" s="10">
        <f t="shared" ref="J7" si="0">SUM(H7:I7)</f>
        <v>0</v>
      </c>
      <c r="K7" s="30"/>
    </row>
    <row r="8" spans="1:11" x14ac:dyDescent="0.3">
      <c r="A8" s="53"/>
      <c r="B8" s="50"/>
      <c r="C8" s="50"/>
      <c r="D8" s="50"/>
      <c r="E8" s="62"/>
      <c r="F8" s="62"/>
      <c r="G8" s="62"/>
      <c r="H8" s="63"/>
      <c r="I8" s="63"/>
      <c r="J8" s="10">
        <f t="shared" ref="J8:J26" si="1">SUM(H8:I8)</f>
        <v>0</v>
      </c>
      <c r="K8" s="33"/>
    </row>
    <row r="9" spans="1:11" x14ac:dyDescent="0.3">
      <c r="A9" s="53"/>
      <c r="B9" s="50"/>
      <c r="C9" s="50"/>
      <c r="D9" s="50"/>
      <c r="E9" s="62"/>
      <c r="F9" s="62"/>
      <c r="G9" s="62"/>
      <c r="H9" s="63"/>
      <c r="I9" s="63"/>
      <c r="J9" s="10">
        <f t="shared" si="1"/>
        <v>0</v>
      </c>
      <c r="K9" s="33"/>
    </row>
    <row r="10" spans="1:11" x14ac:dyDescent="0.3">
      <c r="A10" s="53"/>
      <c r="B10" s="50"/>
      <c r="C10" s="50"/>
      <c r="D10" s="50"/>
      <c r="E10" s="62"/>
      <c r="F10" s="62"/>
      <c r="G10" s="62"/>
      <c r="H10" s="63"/>
      <c r="I10" s="63"/>
      <c r="J10" s="10">
        <f t="shared" si="1"/>
        <v>0</v>
      </c>
      <c r="K10" s="33"/>
    </row>
    <row r="11" spans="1:11" x14ac:dyDescent="0.3">
      <c r="A11" s="53"/>
      <c r="B11" s="50"/>
      <c r="C11" s="50"/>
      <c r="D11" s="50"/>
      <c r="E11" s="62"/>
      <c r="F11" s="62"/>
      <c r="G11" s="62"/>
      <c r="H11" s="63"/>
      <c r="I11" s="63"/>
      <c r="J11" s="10">
        <f t="shared" si="1"/>
        <v>0</v>
      </c>
      <c r="K11" s="33"/>
    </row>
    <row r="12" spans="1:11" x14ac:dyDescent="0.3">
      <c r="A12" s="53"/>
      <c r="B12" s="50"/>
      <c r="C12" s="50"/>
      <c r="D12" s="50"/>
      <c r="E12" s="62"/>
      <c r="F12" s="62"/>
      <c r="G12" s="62"/>
      <c r="H12" s="63"/>
      <c r="I12" s="63"/>
      <c r="J12" s="10">
        <f t="shared" si="1"/>
        <v>0</v>
      </c>
      <c r="K12" s="33"/>
    </row>
    <row r="13" spans="1:11" x14ac:dyDescent="0.3">
      <c r="A13" s="42"/>
      <c r="B13" s="50"/>
      <c r="C13" s="50"/>
      <c r="D13" s="50"/>
      <c r="E13" s="62"/>
      <c r="F13" s="62"/>
      <c r="G13" s="62"/>
      <c r="H13" s="63"/>
      <c r="I13" s="63"/>
      <c r="J13" s="10">
        <f t="shared" si="1"/>
        <v>0</v>
      </c>
      <c r="K13" s="33"/>
    </row>
    <row r="14" spans="1:11" x14ac:dyDescent="0.3">
      <c r="A14" s="42"/>
      <c r="B14" s="50"/>
      <c r="C14" s="50"/>
      <c r="D14" s="50"/>
      <c r="E14" s="62"/>
      <c r="F14" s="62"/>
      <c r="G14" s="62"/>
      <c r="H14" s="63"/>
      <c r="I14" s="63"/>
      <c r="J14" s="10">
        <f t="shared" si="1"/>
        <v>0</v>
      </c>
      <c r="K14" s="33"/>
    </row>
    <row r="15" spans="1:11" x14ac:dyDescent="0.3">
      <c r="A15" s="42"/>
      <c r="B15" s="50"/>
      <c r="C15" s="50"/>
      <c r="D15" s="50"/>
      <c r="E15" s="62"/>
      <c r="F15" s="62"/>
      <c r="G15" s="62"/>
      <c r="H15" s="63"/>
      <c r="I15" s="63"/>
      <c r="J15" s="10">
        <f t="shared" si="1"/>
        <v>0</v>
      </c>
      <c r="K15" s="33"/>
    </row>
    <row r="16" spans="1:11" x14ac:dyDescent="0.3">
      <c r="A16" s="42"/>
      <c r="B16" s="50"/>
      <c r="C16" s="50"/>
      <c r="D16" s="50"/>
      <c r="E16" s="62"/>
      <c r="F16" s="62"/>
      <c r="G16" s="62"/>
      <c r="H16" s="63"/>
      <c r="I16" s="63"/>
      <c r="J16" s="10">
        <f t="shared" si="1"/>
        <v>0</v>
      </c>
      <c r="K16" s="33"/>
    </row>
    <row r="17" spans="1:11" x14ac:dyDescent="0.3">
      <c r="A17" s="42"/>
      <c r="B17" s="50"/>
      <c r="C17" s="50"/>
      <c r="D17" s="50"/>
      <c r="E17" s="62"/>
      <c r="F17" s="62"/>
      <c r="G17" s="62"/>
      <c r="H17" s="63"/>
      <c r="I17" s="63"/>
      <c r="J17" s="10">
        <f t="shared" si="1"/>
        <v>0</v>
      </c>
      <c r="K17" s="33"/>
    </row>
    <row r="18" spans="1:11" x14ac:dyDescent="0.3">
      <c r="A18" s="42"/>
      <c r="B18" s="50"/>
      <c r="C18" s="50"/>
      <c r="D18" s="50"/>
      <c r="E18" s="62"/>
      <c r="F18" s="62"/>
      <c r="G18" s="62"/>
      <c r="H18" s="63"/>
      <c r="I18" s="63"/>
      <c r="J18" s="10">
        <f t="shared" si="1"/>
        <v>0</v>
      </c>
      <c r="K18" s="33"/>
    </row>
    <row r="19" spans="1:11" x14ac:dyDescent="0.3">
      <c r="A19" s="42"/>
      <c r="B19" s="50"/>
      <c r="C19" s="50"/>
      <c r="D19" s="50"/>
      <c r="E19" s="62"/>
      <c r="F19" s="62"/>
      <c r="G19" s="62"/>
      <c r="H19" s="63"/>
      <c r="I19" s="63"/>
      <c r="J19" s="10">
        <f t="shared" si="1"/>
        <v>0</v>
      </c>
      <c r="K19" s="33"/>
    </row>
    <row r="20" spans="1:11" x14ac:dyDescent="0.3">
      <c r="A20" s="42"/>
      <c r="B20" s="50"/>
      <c r="C20" s="50"/>
      <c r="D20" s="50"/>
      <c r="E20" s="62"/>
      <c r="F20" s="62"/>
      <c r="G20" s="62"/>
      <c r="H20" s="63"/>
      <c r="I20" s="63"/>
      <c r="J20" s="10">
        <f t="shared" si="1"/>
        <v>0</v>
      </c>
      <c r="K20" s="33"/>
    </row>
    <row r="21" spans="1:11" x14ac:dyDescent="0.3">
      <c r="A21" s="42"/>
      <c r="B21" s="50"/>
      <c r="C21" s="50"/>
      <c r="D21" s="50"/>
      <c r="E21" s="62"/>
      <c r="F21" s="62"/>
      <c r="G21" s="62"/>
      <c r="H21" s="63"/>
      <c r="I21" s="63"/>
      <c r="J21" s="10">
        <f t="shared" si="1"/>
        <v>0</v>
      </c>
      <c r="K21" s="33"/>
    </row>
    <row r="22" spans="1:11" x14ac:dyDescent="0.3">
      <c r="A22" s="42"/>
      <c r="B22" s="50"/>
      <c r="C22" s="50"/>
      <c r="D22" s="50"/>
      <c r="E22" s="62"/>
      <c r="F22" s="62"/>
      <c r="G22" s="62"/>
      <c r="H22" s="63"/>
      <c r="I22" s="63"/>
      <c r="J22" s="10">
        <f t="shared" si="1"/>
        <v>0</v>
      </c>
      <c r="K22" s="33"/>
    </row>
    <row r="23" spans="1:11" x14ac:dyDescent="0.3">
      <c r="A23" s="42"/>
      <c r="B23" s="50"/>
      <c r="C23" s="50"/>
      <c r="D23" s="50"/>
      <c r="E23" s="62"/>
      <c r="F23" s="62"/>
      <c r="G23" s="62"/>
      <c r="H23" s="63"/>
      <c r="I23" s="63"/>
      <c r="J23" s="10">
        <f t="shared" si="1"/>
        <v>0</v>
      </c>
      <c r="K23" s="33"/>
    </row>
    <row r="24" spans="1:11" x14ac:dyDescent="0.3">
      <c r="A24" s="42"/>
      <c r="B24" s="50"/>
      <c r="C24" s="50"/>
      <c r="D24" s="50"/>
      <c r="E24" s="62"/>
      <c r="F24" s="62"/>
      <c r="G24" s="62"/>
      <c r="H24" s="63"/>
      <c r="I24" s="63"/>
      <c r="J24" s="10">
        <f t="shared" si="1"/>
        <v>0</v>
      </c>
      <c r="K24" s="33"/>
    </row>
    <row r="25" spans="1:11" x14ac:dyDescent="0.3">
      <c r="A25" s="42"/>
      <c r="B25" s="50"/>
      <c r="C25" s="50"/>
      <c r="D25" s="50"/>
      <c r="E25" s="62"/>
      <c r="F25" s="62"/>
      <c r="G25" s="62"/>
      <c r="H25" s="63"/>
      <c r="I25" s="63"/>
      <c r="J25" s="10">
        <f t="shared" si="1"/>
        <v>0</v>
      </c>
      <c r="K25" s="33"/>
    </row>
    <row r="26" spans="1:11" ht="15" thickBot="1" x14ac:dyDescent="0.35">
      <c r="A26" s="42"/>
      <c r="B26" s="50"/>
      <c r="C26" s="50"/>
      <c r="D26" s="50"/>
      <c r="E26" s="62"/>
      <c r="F26" s="62"/>
      <c r="G26" s="62"/>
      <c r="H26" s="63"/>
      <c r="I26" s="63"/>
      <c r="J26" s="10">
        <f t="shared" si="1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IF(J27=Summary!B7,"","DOES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1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2" orientation="landscape" horizontalDpi="4294967295" verticalDpi="4294967295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1">
    <pageSetUpPr fitToPage="1"/>
  </sheetPr>
  <dimension ref="A1:K36"/>
  <sheetViews>
    <sheetView workbookViewId="0">
      <selection activeCell="I7" sqref="I7"/>
    </sheetView>
  </sheetViews>
  <sheetFormatPr defaultColWidth="9.109375" defaultRowHeight="14.4" x14ac:dyDescent="0.3"/>
  <cols>
    <col min="1" max="1" width="10.8867187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55468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Summary!E32</f>
        <v>39</v>
      </c>
      <c r="C3" s="87"/>
      <c r="D3" s="82" t="s">
        <v>135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>
        <v>44516</v>
      </c>
      <c r="B7" s="28" t="s">
        <v>136</v>
      </c>
      <c r="C7" s="28"/>
      <c r="D7" s="28" t="s">
        <v>137</v>
      </c>
      <c r="E7" s="29" t="s">
        <v>138</v>
      </c>
      <c r="F7" s="29">
        <v>135</v>
      </c>
      <c r="G7" s="29" t="s">
        <v>57</v>
      </c>
      <c r="H7" s="30">
        <v>50</v>
      </c>
      <c r="I7" s="30"/>
      <c r="J7" s="10">
        <f>SUM(H7:I7)</f>
        <v>50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50</v>
      </c>
      <c r="I27" s="12">
        <f>SUM(I7:I26)</f>
        <v>0</v>
      </c>
      <c r="J27" s="12">
        <f>SUM(J7:J26)</f>
        <v>50</v>
      </c>
      <c r="K27" s="13">
        <f>SUM(K7:K26)</f>
        <v>0</v>
      </c>
    </row>
    <row r="28" spans="1:11" ht="36.6" x14ac:dyDescent="0.3">
      <c r="J28" s="14" t="str">
        <f>IF(J27=Summary!B32,"","DOES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139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102">
        <v>44204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2">
    <pageSetUpPr fitToPage="1"/>
  </sheetPr>
  <dimension ref="A1:K38"/>
  <sheetViews>
    <sheetView topLeftCell="A10" workbookViewId="0">
      <selection activeCell="C28" sqref="C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2.1093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Summary!E39</f>
        <v>40</v>
      </c>
      <c r="C3" s="87"/>
      <c r="D3" s="82" t="s">
        <v>140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>
        <v>43901</v>
      </c>
      <c r="B7" s="28" t="s">
        <v>78</v>
      </c>
      <c r="C7" s="28"/>
      <c r="D7" s="28" t="s">
        <v>141</v>
      </c>
      <c r="E7" s="29" t="s">
        <v>80</v>
      </c>
      <c r="F7" s="29">
        <v>2400</v>
      </c>
      <c r="G7" s="29" t="s">
        <v>57</v>
      </c>
      <c r="H7" s="30">
        <v>31</v>
      </c>
      <c r="I7" s="30"/>
      <c r="J7" s="10">
        <f>SUM(H7:I7)</f>
        <v>31</v>
      </c>
      <c r="K7" s="30" t="s">
        <v>81</v>
      </c>
    </row>
    <row r="8" spans="1:11" x14ac:dyDescent="0.3">
      <c r="A8" s="27"/>
      <c r="B8" s="28"/>
      <c r="C8" s="28"/>
      <c r="D8" s="28"/>
      <c r="E8" s="29"/>
      <c r="F8" s="29"/>
      <c r="G8" s="29"/>
      <c r="H8" s="30">
        <v>9.2899999999999991</v>
      </c>
      <c r="I8" s="30">
        <v>1.86</v>
      </c>
      <c r="J8" s="10">
        <f t="shared" ref="J8:J16" si="0">SUM(H8:I8)</f>
        <v>11.149999999999999</v>
      </c>
      <c r="K8" s="30" t="s">
        <v>82</v>
      </c>
    </row>
    <row r="9" spans="1:11" x14ac:dyDescent="0.3">
      <c r="A9" s="38">
        <v>43932</v>
      </c>
      <c r="B9" s="32" t="s">
        <v>78</v>
      </c>
      <c r="C9" s="32"/>
      <c r="D9" s="32" t="s">
        <v>141</v>
      </c>
      <c r="E9" s="42" t="s">
        <v>80</v>
      </c>
      <c r="F9" s="42">
        <v>2400</v>
      </c>
      <c r="G9" s="42" t="s">
        <v>57</v>
      </c>
      <c r="H9" s="51">
        <v>36.799999999999997</v>
      </c>
      <c r="I9" s="51"/>
      <c r="J9" s="10">
        <f t="shared" si="0"/>
        <v>36.799999999999997</v>
      </c>
      <c r="K9" s="51" t="s">
        <v>81</v>
      </c>
    </row>
    <row r="10" spans="1:11" x14ac:dyDescent="0.3">
      <c r="A10" s="38"/>
      <c r="B10" s="32"/>
      <c r="C10" s="32"/>
      <c r="D10" s="32"/>
      <c r="E10" s="42"/>
      <c r="F10" s="42"/>
      <c r="G10" s="42"/>
      <c r="H10" s="51">
        <v>9.2899999999999991</v>
      </c>
      <c r="I10" s="51">
        <v>1.86</v>
      </c>
      <c r="J10" s="10">
        <f t="shared" si="0"/>
        <v>11.149999999999999</v>
      </c>
      <c r="K10" s="51" t="s">
        <v>82</v>
      </c>
    </row>
    <row r="11" spans="1:11" x14ac:dyDescent="0.3">
      <c r="A11" s="31" t="s">
        <v>142</v>
      </c>
      <c r="B11" s="32" t="s">
        <v>78</v>
      </c>
      <c r="C11" s="32"/>
      <c r="D11" s="32" t="s">
        <v>141</v>
      </c>
      <c r="E11" s="42" t="s">
        <v>80</v>
      </c>
      <c r="F11" s="42">
        <v>2400</v>
      </c>
      <c r="G11" s="42" t="s">
        <v>57</v>
      </c>
      <c r="H11" s="51">
        <v>51.4</v>
      </c>
      <c r="I11" s="51"/>
      <c r="J11" s="10">
        <f t="shared" si="0"/>
        <v>51.4</v>
      </c>
      <c r="K11" s="51" t="s">
        <v>81</v>
      </c>
    </row>
    <row r="12" spans="1:11" x14ac:dyDescent="0.3">
      <c r="A12" s="31"/>
      <c r="B12" s="32"/>
      <c r="C12" s="32"/>
      <c r="D12" s="32"/>
      <c r="E12" s="42"/>
      <c r="F12" s="42"/>
      <c r="G12" s="42"/>
      <c r="H12" s="51">
        <v>16.579999999999998</v>
      </c>
      <c r="I12" s="51">
        <v>3.32</v>
      </c>
      <c r="J12" s="10">
        <f t="shared" si="0"/>
        <v>19.899999999999999</v>
      </c>
      <c r="K12" s="51" t="s">
        <v>82</v>
      </c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51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51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51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51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ref="J17:J28" si="1">SUM(H17:I17)</f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1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1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1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1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1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1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1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1"/>
        <v>0</v>
      </c>
      <c r="K25" s="33"/>
    </row>
    <row r="26" spans="1:11" x14ac:dyDescent="0.3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1"/>
        <v>0</v>
      </c>
      <c r="K26" s="33"/>
    </row>
    <row r="27" spans="1:11" x14ac:dyDescent="0.3">
      <c r="A27" s="31"/>
      <c r="B27" s="32"/>
      <c r="C27" s="32"/>
      <c r="D27" s="32"/>
      <c r="E27" s="42"/>
      <c r="F27" s="42"/>
      <c r="G27" s="42"/>
      <c r="H27" s="51"/>
      <c r="I27" s="51"/>
      <c r="J27" s="10">
        <f t="shared" si="1"/>
        <v>0</v>
      </c>
      <c r="K27" s="33"/>
    </row>
    <row r="28" spans="1:11" ht="15" thickBot="1" x14ac:dyDescent="0.35">
      <c r="A28" s="31"/>
      <c r="B28" s="32"/>
      <c r="C28" s="32" t="s">
        <v>18</v>
      </c>
      <c r="D28" s="32"/>
      <c r="E28" s="42"/>
      <c r="F28" s="42"/>
      <c r="G28" s="42"/>
      <c r="H28" s="51"/>
      <c r="I28" s="51"/>
      <c r="J28" s="10">
        <f t="shared" si="1"/>
        <v>0</v>
      </c>
      <c r="K28" s="33"/>
    </row>
    <row r="29" spans="1:11" ht="15" thickBot="1" x14ac:dyDescent="0.35">
      <c r="G29" s="11" t="s">
        <v>43</v>
      </c>
      <c r="H29" s="12">
        <f>SUM(H7:H28)</f>
        <v>154.36000000000001</v>
      </c>
      <c r="I29" s="12">
        <f>SUM(I7:I28)</f>
        <v>7.04</v>
      </c>
      <c r="J29" s="12">
        <f>SUM(J7:J28)</f>
        <v>161.4</v>
      </c>
      <c r="K29" s="13">
        <f>SUM(K7:K28)</f>
        <v>0</v>
      </c>
    </row>
    <row r="30" spans="1:11" ht="36.6" x14ac:dyDescent="0.3">
      <c r="J30" s="14" t="str">
        <f>IF(J29=Summary!B39,"","DOES NOT BALANCE")</f>
        <v/>
      </c>
    </row>
    <row r="31" spans="1:11" x14ac:dyDescent="0.3">
      <c r="A31" s="99" t="s">
        <v>44</v>
      </c>
      <c r="B31" s="99"/>
      <c r="C31" s="99"/>
      <c r="D31" s="99"/>
      <c r="E31" s="100">
        <f>Summary!B2</f>
        <v>0</v>
      </c>
      <c r="F31" s="100"/>
    </row>
    <row r="33" spans="1:11" x14ac:dyDescent="0.3">
      <c r="A33" s="15" t="s">
        <v>45</v>
      </c>
      <c r="B33" s="16"/>
      <c r="C33" s="16"/>
      <c r="D33" s="17"/>
      <c r="E33" s="18"/>
      <c r="F33" s="18"/>
      <c r="G33" s="19"/>
      <c r="H33" s="19"/>
    </row>
    <row r="34" spans="1:11" ht="15" customHeight="1" x14ac:dyDescent="0.3">
      <c r="A34" s="94" t="s">
        <v>46</v>
      </c>
      <c r="B34" s="95"/>
      <c r="C34" s="95"/>
      <c r="D34" s="96"/>
      <c r="E34" s="20"/>
      <c r="F34" s="20"/>
      <c r="G34" s="19"/>
    </row>
    <row r="35" spans="1:11" x14ac:dyDescent="0.3">
      <c r="A35" s="94"/>
      <c r="B35" s="95"/>
      <c r="C35" s="95"/>
      <c r="D35" s="96"/>
      <c r="E35" s="20"/>
      <c r="F35" s="20"/>
      <c r="G35" s="21" t="s">
        <v>47</v>
      </c>
      <c r="H35" s="22"/>
      <c r="I35" s="22"/>
      <c r="J35" s="22"/>
      <c r="K35" s="23"/>
    </row>
    <row r="36" spans="1:11" x14ac:dyDescent="0.3">
      <c r="A36" s="94"/>
      <c r="B36" s="95"/>
      <c r="C36" s="95"/>
      <c r="D36" s="96"/>
      <c r="E36" s="20"/>
      <c r="F36" s="20"/>
      <c r="G36" s="24"/>
      <c r="K36" s="25"/>
    </row>
    <row r="37" spans="1:11" ht="23.25" customHeight="1" x14ac:dyDescent="0.3">
      <c r="A37" s="24" t="s">
        <v>26</v>
      </c>
      <c r="B37" s="92" t="s">
        <v>48</v>
      </c>
      <c r="C37" s="92"/>
      <c r="D37" s="93"/>
      <c r="E37" s="18"/>
      <c r="F37" s="18"/>
      <c r="G37" s="26" t="s">
        <v>49</v>
      </c>
      <c r="H37" s="88" t="s">
        <v>50</v>
      </c>
      <c r="I37" s="88"/>
      <c r="J37" s="88"/>
      <c r="K37" s="89"/>
    </row>
    <row r="38" spans="1:11" ht="25.5" customHeight="1" x14ac:dyDescent="0.3">
      <c r="A38" s="26" t="s">
        <v>51</v>
      </c>
      <c r="B38" s="90" t="s">
        <v>48</v>
      </c>
      <c r="C38" s="90"/>
      <c r="D38" s="91"/>
    </row>
  </sheetData>
  <sheetProtection insertRows="0"/>
  <mergeCells count="10">
    <mergeCell ref="A34:D36"/>
    <mergeCell ref="B37:D37"/>
    <mergeCell ref="H37:K37"/>
    <mergeCell ref="B38:D38"/>
    <mergeCell ref="A1:K1"/>
    <mergeCell ref="B3:C3"/>
    <mergeCell ref="E5:G5"/>
    <mergeCell ref="H5:K5"/>
    <mergeCell ref="A31:D31"/>
    <mergeCell ref="E31:F31"/>
  </mergeCells>
  <conditionalFormatting sqref="M27">
    <cfRule type="cellIs" dxfId="2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3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55468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Summary!E40</f>
        <v>41</v>
      </c>
      <c r="C3" s="87"/>
      <c r="D3" s="82" t="s">
        <v>143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IF(J27=Summary!B40,"","DOES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4">
    <pageSetUpPr fitToPage="1"/>
  </sheetPr>
  <dimension ref="A1:K36"/>
  <sheetViews>
    <sheetView workbookViewId="0">
      <selection activeCell="D3" sqref="D3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886718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Summary!E41</f>
        <v>42</v>
      </c>
      <c r="C3" s="87"/>
      <c r="D3" s="82"/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IF(J27=Summary!B41,"","DOES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5">
    <pageSetUpPr fitToPage="1"/>
  </sheetPr>
  <dimension ref="A1:K36"/>
  <sheetViews>
    <sheetView workbookViewId="0">
      <selection sqref="A1:K1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1093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Summary!E42</f>
        <v>43</v>
      </c>
      <c r="C3" s="87"/>
      <c r="D3" s="82" t="s">
        <v>144</v>
      </c>
      <c r="E3" s="2" t="s">
        <v>28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ht="28.8" x14ac:dyDescent="0.3">
      <c r="A7" s="27">
        <v>44147</v>
      </c>
      <c r="B7" s="28" t="s">
        <v>145</v>
      </c>
      <c r="C7" s="64"/>
      <c r="D7" s="28" t="s">
        <v>146</v>
      </c>
      <c r="E7" s="29" t="s">
        <v>147</v>
      </c>
      <c r="F7" s="59" t="s">
        <v>127</v>
      </c>
      <c r="G7" s="29" t="s">
        <v>148</v>
      </c>
      <c r="H7" s="30">
        <v>600</v>
      </c>
      <c r="I7" s="30">
        <v>120</v>
      </c>
      <c r="J7" s="10">
        <f>SUM(H7:I7)</f>
        <v>720</v>
      </c>
      <c r="K7" s="30"/>
    </row>
    <row r="8" spans="1:11" x14ac:dyDescent="0.3">
      <c r="A8" s="38">
        <v>44158</v>
      </c>
      <c r="B8" s="32" t="s">
        <v>149</v>
      </c>
      <c r="C8" s="32"/>
      <c r="D8" s="32" t="s">
        <v>150</v>
      </c>
      <c r="E8" s="42" t="s">
        <v>126</v>
      </c>
      <c r="F8" s="60" t="s">
        <v>127</v>
      </c>
      <c r="G8" s="42" t="s">
        <v>128</v>
      </c>
      <c r="H8" s="51">
        <v>809.44</v>
      </c>
      <c r="I8" s="51"/>
      <c r="J8" s="10">
        <f t="shared" ref="J8:J26" si="0">SUM(H8:I8)</f>
        <v>809.44</v>
      </c>
      <c r="K8" s="33"/>
    </row>
    <row r="9" spans="1:11" x14ac:dyDescent="0.3">
      <c r="A9" s="38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8"/>
      <c r="B10" s="32"/>
      <c r="C10" s="32"/>
      <c r="D10" s="32"/>
      <c r="E10" s="42"/>
      <c r="F10" s="60"/>
      <c r="G10" s="42"/>
      <c r="H10" s="51"/>
      <c r="I10" s="51"/>
      <c r="J10" s="10">
        <f t="shared" si="0"/>
        <v>0</v>
      </c>
      <c r="K10" s="33"/>
    </row>
    <row r="11" spans="1:11" x14ac:dyDescent="0.3">
      <c r="A11" s="38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8"/>
      <c r="B12" s="32"/>
      <c r="C12" s="32"/>
      <c r="D12" s="32"/>
      <c r="E12" s="42"/>
      <c r="F12" s="60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 t="s">
        <v>19</v>
      </c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1409.44</v>
      </c>
      <c r="I27" s="12">
        <f>SUM(I7:I26)</f>
        <v>120</v>
      </c>
      <c r="J27" s="12">
        <f>SUM(J7:J26)</f>
        <v>1529.44</v>
      </c>
      <c r="K27" s="13">
        <f>SUM(K7:K26)</f>
        <v>0</v>
      </c>
    </row>
    <row r="28" spans="1:11" ht="36.6" x14ac:dyDescent="0.3">
      <c r="J28" s="14" t="str">
        <f>IF(J27=Summary!B42,"","DOES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landscape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6">
    <pageSetUpPr fitToPage="1"/>
  </sheetPr>
  <dimension ref="A1:K36"/>
  <sheetViews>
    <sheetView workbookViewId="0">
      <selection activeCell="C26" sqref="C26"/>
    </sheetView>
  </sheetViews>
  <sheetFormatPr defaultColWidth="9.109375" defaultRowHeight="14.4" x14ac:dyDescent="0.3"/>
  <cols>
    <col min="1" max="1" width="10.8867187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Summary!E43</f>
        <v>44</v>
      </c>
      <c r="C3" s="87"/>
      <c r="D3" s="82" t="s">
        <v>151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>
        <v>44158</v>
      </c>
      <c r="B7" s="28" t="s">
        <v>152</v>
      </c>
      <c r="C7" s="28" t="s">
        <v>153</v>
      </c>
      <c r="D7" s="32" t="s">
        <v>154</v>
      </c>
      <c r="E7" s="29" t="s">
        <v>75</v>
      </c>
      <c r="F7" s="29">
        <v>2160</v>
      </c>
      <c r="G7" s="29" t="s">
        <v>65</v>
      </c>
      <c r="H7" s="30">
        <v>152.38999999999999</v>
      </c>
      <c r="I7" s="30"/>
      <c r="J7" s="10">
        <f>SUM(H7:I7)</f>
        <v>152.38999999999999</v>
      </c>
      <c r="K7" s="30"/>
    </row>
    <row r="8" spans="1:11" x14ac:dyDescent="0.3">
      <c r="A8" s="38">
        <v>44158</v>
      </c>
      <c r="B8" s="32" t="s">
        <v>155</v>
      </c>
      <c r="C8" s="28" t="s">
        <v>153</v>
      </c>
      <c r="D8" s="32" t="s">
        <v>154</v>
      </c>
      <c r="E8" s="29" t="s">
        <v>75</v>
      </c>
      <c r="F8" s="29">
        <v>2160</v>
      </c>
      <c r="G8" s="29" t="s">
        <v>156</v>
      </c>
      <c r="H8" s="51">
        <v>95.82</v>
      </c>
      <c r="I8" s="51">
        <v>19.170000000000002</v>
      </c>
      <c r="J8" s="10">
        <f t="shared" ref="J8:J26" si="0">SUM(H8:I8)</f>
        <v>114.99</v>
      </c>
      <c r="K8" s="33"/>
    </row>
    <row r="9" spans="1:11" x14ac:dyDescent="0.3">
      <c r="A9" s="38">
        <v>44158</v>
      </c>
      <c r="B9" s="32" t="s">
        <v>157</v>
      </c>
      <c r="C9" s="28" t="s">
        <v>153</v>
      </c>
      <c r="D9" s="32" t="s">
        <v>158</v>
      </c>
      <c r="E9" s="29" t="s">
        <v>75</v>
      </c>
      <c r="F9" s="29">
        <v>2510</v>
      </c>
      <c r="G9" s="29" t="s">
        <v>159</v>
      </c>
      <c r="H9" s="51">
        <v>58</v>
      </c>
      <c r="I9" s="51">
        <v>11.6</v>
      </c>
      <c r="J9" s="10">
        <f t="shared" si="0"/>
        <v>69.599999999999994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 t="s">
        <v>20</v>
      </c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306.20999999999998</v>
      </c>
      <c r="I27" s="12">
        <f>SUM(I7:I26)</f>
        <v>30.770000000000003</v>
      </c>
      <c r="J27" s="12">
        <f>SUM(J7:J26)</f>
        <v>336.98</v>
      </c>
      <c r="K27" s="13">
        <f>SUM(K7:K26)</f>
        <v>0</v>
      </c>
    </row>
    <row r="28" spans="1:11" ht="36.6" x14ac:dyDescent="0.3">
      <c r="J28" s="14" t="str">
        <f>IF(J27=Summary!B43,"","DOES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7">
    <pageSetUpPr fitToPage="1"/>
  </sheetPr>
  <dimension ref="A1:K36"/>
  <sheetViews>
    <sheetView workbookViewId="0">
      <selection activeCell="G3" sqref="G3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0.886718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44" t="s">
        <v>26</v>
      </c>
      <c r="B3" s="86">
        <f>Summary!E45</f>
        <v>45</v>
      </c>
      <c r="C3" s="87"/>
      <c r="D3" s="82" t="s">
        <v>160</v>
      </c>
      <c r="E3" s="44" t="s">
        <v>28</v>
      </c>
      <c r="F3" s="45"/>
      <c r="G3" s="46"/>
      <c r="H3" s="45"/>
      <c r="I3" s="45"/>
      <c r="J3" s="45"/>
      <c r="K3" s="47"/>
    </row>
    <row r="4" spans="1:11" ht="15" thickBot="1" x14ac:dyDescent="0.3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48"/>
      <c r="B7" s="49"/>
      <c r="C7" s="49"/>
      <c r="D7" s="49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42"/>
      <c r="B8" s="50"/>
      <c r="C8" s="50"/>
      <c r="D8" s="50"/>
      <c r="E8" s="54"/>
      <c r="F8" s="56"/>
      <c r="G8" s="56"/>
      <c r="H8" s="57"/>
      <c r="I8" s="57"/>
      <c r="J8" s="10">
        <f t="shared" ref="J8:J26" si="0">SUM(H8:I8)</f>
        <v>0</v>
      </c>
      <c r="K8" s="51"/>
    </row>
    <row r="9" spans="1:11" x14ac:dyDescent="0.3">
      <c r="A9" s="42"/>
      <c r="B9" s="50"/>
      <c r="C9" s="50"/>
      <c r="D9" s="50"/>
      <c r="E9" s="54"/>
      <c r="F9" s="54"/>
      <c r="G9" s="54"/>
      <c r="H9" s="55"/>
      <c r="I9" s="55"/>
      <c r="J9" s="10">
        <f t="shared" si="0"/>
        <v>0</v>
      </c>
      <c r="K9" s="51"/>
    </row>
    <row r="10" spans="1:11" x14ac:dyDescent="0.3">
      <c r="A10" s="42"/>
      <c r="B10" s="50"/>
      <c r="C10" s="50"/>
      <c r="D10" s="50"/>
      <c r="E10" s="54"/>
      <c r="F10" s="56"/>
      <c r="G10" s="56"/>
      <c r="H10" s="57"/>
      <c r="I10" s="57"/>
      <c r="J10" s="10">
        <f t="shared" si="0"/>
        <v>0</v>
      </c>
      <c r="K10" s="51"/>
    </row>
    <row r="11" spans="1:11" x14ac:dyDescent="0.3">
      <c r="A11" s="42"/>
      <c r="B11" s="50"/>
      <c r="C11" s="50"/>
      <c r="D11" s="50"/>
      <c r="E11" s="54"/>
      <c r="F11" s="54"/>
      <c r="G11" s="54"/>
      <c r="H11" s="55"/>
      <c r="I11" s="55"/>
      <c r="J11" s="10">
        <f t="shared" si="0"/>
        <v>0</v>
      </c>
      <c r="K11" s="51"/>
    </row>
    <row r="12" spans="1:11" x14ac:dyDescent="0.3">
      <c r="A12" s="42"/>
      <c r="B12" s="50"/>
      <c r="C12" s="50"/>
      <c r="D12" s="50"/>
      <c r="E12" s="54"/>
      <c r="F12" s="56"/>
      <c r="G12" s="56"/>
      <c r="H12" s="57"/>
      <c r="I12" s="57"/>
      <c r="J12" s="10">
        <f t="shared" si="0"/>
        <v>0</v>
      </c>
      <c r="K12" s="51"/>
    </row>
    <row r="13" spans="1:11" x14ac:dyDescent="0.3">
      <c r="A13" s="42"/>
      <c r="B13" s="50"/>
      <c r="C13" s="50"/>
      <c r="D13" s="50"/>
      <c r="E13" s="54"/>
      <c r="F13" s="54"/>
      <c r="G13" s="54"/>
      <c r="H13" s="55"/>
      <c r="I13" s="55"/>
      <c r="J13" s="10">
        <f t="shared" si="0"/>
        <v>0</v>
      </c>
      <c r="K13" s="51"/>
    </row>
    <row r="14" spans="1:11" x14ac:dyDescent="0.3">
      <c r="A14" s="42"/>
      <c r="B14" s="50"/>
      <c r="C14" s="50"/>
      <c r="D14" s="50"/>
      <c r="E14" s="54"/>
      <c r="F14" s="56"/>
      <c r="G14" s="56"/>
      <c r="H14" s="57"/>
      <c r="I14" s="57"/>
      <c r="J14" s="10">
        <f t="shared" si="0"/>
        <v>0</v>
      </c>
      <c r="K14" s="51"/>
    </row>
    <row r="15" spans="1:11" x14ac:dyDescent="0.3">
      <c r="A15" s="42"/>
      <c r="B15" s="50"/>
      <c r="C15" s="50"/>
      <c r="D15" s="50"/>
      <c r="E15" s="54"/>
      <c r="F15" s="54"/>
      <c r="G15" s="54"/>
      <c r="H15" s="55"/>
      <c r="I15" s="55"/>
      <c r="J15" s="10">
        <f t="shared" si="0"/>
        <v>0</v>
      </c>
      <c r="K15" s="51"/>
    </row>
    <row r="16" spans="1:11" x14ac:dyDescent="0.3">
      <c r="A16" s="42"/>
      <c r="B16" s="50"/>
      <c r="C16" s="50"/>
      <c r="D16" s="50"/>
      <c r="E16" s="54"/>
      <c r="F16" s="56"/>
      <c r="G16" s="56"/>
      <c r="H16" s="57"/>
      <c r="I16" s="57"/>
      <c r="J16" s="10">
        <f t="shared" si="0"/>
        <v>0</v>
      </c>
      <c r="K16" s="51"/>
    </row>
    <row r="17" spans="1:11" x14ac:dyDescent="0.3">
      <c r="A17" s="42"/>
      <c r="B17" s="50"/>
      <c r="C17" s="50"/>
      <c r="D17" s="50"/>
      <c r="E17" s="54"/>
      <c r="F17" s="54"/>
      <c r="G17" s="54"/>
      <c r="H17" s="55"/>
      <c r="I17" s="55"/>
      <c r="J17" s="10">
        <f t="shared" si="0"/>
        <v>0</v>
      </c>
      <c r="K17" s="51"/>
    </row>
    <row r="18" spans="1:11" x14ac:dyDescent="0.3">
      <c r="A18" s="42"/>
      <c r="B18" s="50"/>
      <c r="C18" s="50"/>
      <c r="D18" s="50"/>
      <c r="E18" s="54"/>
      <c r="F18" s="56"/>
      <c r="G18" s="56"/>
      <c r="H18" s="57"/>
      <c r="I18" s="57"/>
      <c r="J18" s="10">
        <f t="shared" si="0"/>
        <v>0</v>
      </c>
      <c r="K18" s="51"/>
    </row>
    <row r="19" spans="1:11" x14ac:dyDescent="0.3">
      <c r="A19" s="42"/>
      <c r="B19" s="50"/>
      <c r="C19" s="50"/>
      <c r="D19" s="50"/>
      <c r="E19" s="54"/>
      <c r="F19" s="54"/>
      <c r="G19" s="54"/>
      <c r="H19" s="55"/>
      <c r="I19" s="55"/>
      <c r="J19" s="10">
        <f t="shared" si="0"/>
        <v>0</v>
      </c>
      <c r="K19" s="51"/>
    </row>
    <row r="20" spans="1:11" x14ac:dyDescent="0.3">
      <c r="A20" s="42"/>
      <c r="B20" s="50"/>
      <c r="C20" s="50"/>
      <c r="D20" s="50"/>
      <c r="E20" s="54"/>
      <c r="F20" s="56"/>
      <c r="G20" s="56"/>
      <c r="H20" s="57"/>
      <c r="I20" s="57"/>
      <c r="J20" s="10">
        <f t="shared" si="0"/>
        <v>0</v>
      </c>
      <c r="K20" s="51"/>
    </row>
    <row r="21" spans="1:11" x14ac:dyDescent="0.3">
      <c r="A21" s="42"/>
      <c r="B21" s="50"/>
      <c r="C21" s="50"/>
      <c r="D21" s="50"/>
      <c r="E21" s="54"/>
      <c r="F21" s="54"/>
      <c r="G21" s="54"/>
      <c r="H21" s="55"/>
      <c r="I21" s="55"/>
      <c r="J21" s="10">
        <f t="shared" si="0"/>
        <v>0</v>
      </c>
      <c r="K21" s="51"/>
    </row>
    <row r="22" spans="1:11" x14ac:dyDescent="0.3">
      <c r="A22" s="42"/>
      <c r="B22" s="50"/>
      <c r="C22" s="50"/>
      <c r="D22" s="50"/>
      <c r="E22" s="54"/>
      <c r="F22" s="56"/>
      <c r="G22" s="56"/>
      <c r="H22" s="57"/>
      <c r="I22" s="57"/>
      <c r="J22" s="10">
        <f t="shared" si="0"/>
        <v>0</v>
      </c>
      <c r="K22" s="51"/>
    </row>
    <row r="23" spans="1:11" x14ac:dyDescent="0.3">
      <c r="A23" s="42"/>
      <c r="B23" s="50"/>
      <c r="C23" s="50"/>
      <c r="D23" s="50"/>
      <c r="E23" s="54"/>
      <c r="F23" s="54"/>
      <c r="G23" s="54"/>
      <c r="H23" s="55"/>
      <c r="I23" s="55"/>
      <c r="J23" s="10">
        <f t="shared" si="0"/>
        <v>0</v>
      </c>
      <c r="K23" s="51"/>
    </row>
    <row r="24" spans="1:11" x14ac:dyDescent="0.3">
      <c r="A24" s="42"/>
      <c r="B24" s="50"/>
      <c r="C24" s="50"/>
      <c r="D24" s="50"/>
      <c r="E24" s="54"/>
      <c r="F24" s="56"/>
      <c r="G24" s="56"/>
      <c r="H24" s="57"/>
      <c r="I24" s="57"/>
      <c r="J24" s="10">
        <f t="shared" si="0"/>
        <v>0</v>
      </c>
      <c r="K24" s="51"/>
    </row>
    <row r="25" spans="1:11" x14ac:dyDescent="0.3">
      <c r="A25" s="42"/>
      <c r="B25" s="50"/>
      <c r="C25" s="50"/>
      <c r="D25" s="50"/>
      <c r="E25" s="54"/>
      <c r="F25" s="54"/>
      <c r="G25" s="54"/>
      <c r="H25" s="55"/>
      <c r="I25" s="55"/>
      <c r="J25" s="10">
        <f t="shared" si="0"/>
        <v>0</v>
      </c>
      <c r="K25" s="51"/>
    </row>
    <row r="26" spans="1:11" ht="15" thickBot="1" x14ac:dyDescent="0.35">
      <c r="A26" s="42"/>
      <c r="B26" s="50"/>
      <c r="C26" s="50"/>
      <c r="D26" s="50"/>
      <c r="E26" s="56"/>
      <c r="F26" s="56"/>
      <c r="G26" s="56"/>
      <c r="H26" s="57"/>
      <c r="I26" s="57"/>
      <c r="J26" s="10">
        <f t="shared" si="0"/>
        <v>0</v>
      </c>
      <c r="K26" s="51"/>
    </row>
    <row r="27" spans="1:11" ht="15" thickBot="1" x14ac:dyDescent="0.35">
      <c r="A27" s="84"/>
      <c r="B27" s="84"/>
      <c r="C27" s="84"/>
      <c r="D27" s="84"/>
      <c r="E27" s="84"/>
      <c r="F27" s="84"/>
      <c r="G27" s="52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IF(J27=Summary!B45,"","DOES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8">
    <pageSetUpPr fitToPage="1"/>
  </sheetPr>
  <dimension ref="A1:K36"/>
  <sheetViews>
    <sheetView workbookViewId="0">
      <selection activeCell="C26" sqref="C26"/>
    </sheetView>
  </sheetViews>
  <sheetFormatPr defaultColWidth="9.109375" defaultRowHeight="14.4" x14ac:dyDescent="0.3"/>
  <cols>
    <col min="1" max="1" width="10.8867187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1093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Summary!E46</f>
        <v>46</v>
      </c>
      <c r="C3" s="87"/>
      <c r="D3" s="82" t="s">
        <v>161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>
        <v>44147</v>
      </c>
      <c r="B7" s="28" t="s">
        <v>124</v>
      </c>
      <c r="C7" s="28"/>
      <c r="D7" s="28" t="s">
        <v>125</v>
      </c>
      <c r="E7" s="29" t="s">
        <v>126</v>
      </c>
      <c r="F7" s="59" t="s">
        <v>127</v>
      </c>
      <c r="G7" s="29" t="s">
        <v>128</v>
      </c>
      <c r="H7" s="30">
        <v>167.48</v>
      </c>
      <c r="I7" s="30"/>
      <c r="J7" s="10">
        <f>SUM(H7:I7)</f>
        <v>167.48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 t="s">
        <v>22</v>
      </c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167.48</v>
      </c>
      <c r="I27" s="12">
        <f>SUM(I7:I26)</f>
        <v>0</v>
      </c>
      <c r="J27" s="12">
        <f>SUM(J7:J26)</f>
        <v>167.48</v>
      </c>
      <c r="K27" s="13">
        <f>SUM(K7:K26)</f>
        <v>0</v>
      </c>
    </row>
    <row r="28" spans="1:11" ht="36.6" x14ac:dyDescent="0.3">
      <c r="J28" s="14" t="str">
        <f>IF(J27=Summary!B46,"","DOES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9">
    <pageSetUpPr fitToPage="1"/>
  </sheetPr>
  <dimension ref="A1:K36"/>
  <sheetViews>
    <sheetView workbookViewId="0">
      <selection activeCell="E16" sqref="E16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0.55468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Summary!E47</f>
        <v>47</v>
      </c>
      <c r="C3" s="87"/>
      <c r="D3" s="82" t="s">
        <v>162</v>
      </c>
      <c r="E3" s="2" t="s">
        <v>28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IF(J27=Summary!B47,"","DOES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50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4414062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Summary!E48</f>
        <v>48</v>
      </c>
      <c r="C3" s="87"/>
      <c r="D3" s="82" t="s">
        <v>163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IF(J27=Summary!B49,"","DOES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K36"/>
  <sheetViews>
    <sheetView workbookViewId="0">
      <selection activeCell="G3" sqref="G3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7" width="10.3320312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Summary!E8</f>
        <v>4</v>
      </c>
      <c r="C3" s="87"/>
      <c r="D3" s="82" t="s">
        <v>59</v>
      </c>
      <c r="E3" s="2" t="s">
        <v>28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48"/>
      <c r="B7" s="49"/>
      <c r="C7" s="49"/>
      <c r="D7" s="49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42"/>
      <c r="B8" s="50"/>
      <c r="C8" s="50"/>
      <c r="D8" s="50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42"/>
      <c r="B9" s="50"/>
      <c r="C9" s="50"/>
      <c r="D9" s="50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42"/>
      <c r="B10" s="50"/>
      <c r="C10" s="50"/>
      <c r="D10" s="50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42"/>
      <c r="B11" s="50"/>
      <c r="C11" s="50"/>
      <c r="D11" s="50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42"/>
      <c r="B12" s="50"/>
      <c r="C12" s="50"/>
      <c r="D12" s="50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42"/>
      <c r="B13" s="50"/>
      <c r="C13" s="50"/>
      <c r="D13" s="50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42"/>
      <c r="B14" s="50"/>
      <c r="C14" s="50"/>
      <c r="D14" s="50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42"/>
      <c r="B15" s="50"/>
      <c r="C15" s="50"/>
      <c r="D15" s="50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42"/>
      <c r="B16" s="50"/>
      <c r="C16" s="50"/>
      <c r="D16" s="50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42"/>
      <c r="B17" s="50"/>
      <c r="C17" s="50"/>
      <c r="D17" s="50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42"/>
      <c r="B18" s="50"/>
      <c r="C18" s="50"/>
      <c r="D18" s="50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42"/>
      <c r="B19" s="50"/>
      <c r="C19" s="50"/>
      <c r="D19" s="50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42"/>
      <c r="B20" s="50"/>
      <c r="C20" s="50"/>
      <c r="D20" s="50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42"/>
      <c r="B21" s="50"/>
      <c r="C21" s="50"/>
      <c r="D21" s="50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42"/>
      <c r="B22" s="50"/>
      <c r="C22" s="50"/>
      <c r="D22" s="50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42"/>
      <c r="B23" s="50"/>
      <c r="C23" s="50"/>
      <c r="D23" s="50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42"/>
      <c r="B24" s="50"/>
      <c r="C24" s="50"/>
      <c r="D24" s="50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42"/>
      <c r="B25" s="50"/>
      <c r="C25" s="50"/>
      <c r="D25" s="50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42"/>
      <c r="B26" s="50"/>
      <c r="C26" s="50"/>
      <c r="D26" s="50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IF(J27=Summary!B8,"","DOES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1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0.886718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Summary!E49</f>
        <v>49</v>
      </c>
      <c r="C3" s="87"/>
      <c r="D3" s="82" t="s">
        <v>164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IF(J27=Summary!B49,"","DOES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2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3.1093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Summary!E50</f>
        <v>50</v>
      </c>
      <c r="C3" s="87"/>
      <c r="D3" s="82" t="s">
        <v>165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56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IF(J27=Summary!B50,"","DOES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4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1093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Summary!E52</f>
        <v>51</v>
      </c>
      <c r="C3" s="87"/>
      <c r="D3" s="82" t="s">
        <v>166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IF(J27=Summary!B52,"","DOES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5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0.664062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Summary!E51</f>
        <v>52</v>
      </c>
      <c r="C3" s="87"/>
      <c r="D3" s="82" t="s">
        <v>167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IF(J27=Summary!B51,"","DOES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6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3320312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Summary!E53</f>
        <v>53</v>
      </c>
      <c r="C3" s="87"/>
      <c r="D3" s="82" t="s">
        <v>168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IF(J27=Summary!B53,"","DOES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7">
    <pageSetUpPr fitToPage="1"/>
  </sheetPr>
  <dimension ref="A1:K36"/>
  <sheetViews>
    <sheetView workbookViewId="0">
      <selection activeCell="A28" sqref="A28:XFD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4414062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Summary!E54</f>
        <v>54</v>
      </c>
      <c r="C3" s="87"/>
      <c r="D3" s="82" t="s">
        <v>169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>
        <v>44162</v>
      </c>
      <c r="B7" s="28" t="s">
        <v>170</v>
      </c>
      <c r="C7" s="28" t="s">
        <v>171</v>
      </c>
      <c r="D7" s="28" t="s">
        <v>172</v>
      </c>
      <c r="E7" s="29" t="s">
        <v>173</v>
      </c>
      <c r="F7" s="29">
        <v>2600</v>
      </c>
      <c r="G7" s="29" t="s">
        <v>174</v>
      </c>
      <c r="H7" s="30">
        <v>108.96</v>
      </c>
      <c r="I7" s="30">
        <v>0</v>
      </c>
      <c r="J7" s="10">
        <f>SUM(H7:I7)</f>
        <v>108.96</v>
      </c>
      <c r="K7" s="30" t="s">
        <v>175</v>
      </c>
    </row>
    <row r="8" spans="1:11" x14ac:dyDescent="0.3">
      <c r="A8" s="31"/>
      <c r="B8" s="32"/>
      <c r="C8" s="32"/>
      <c r="D8" s="32" t="s">
        <v>176</v>
      </c>
      <c r="E8" s="42"/>
      <c r="F8" s="42"/>
      <c r="G8" s="42"/>
      <c r="H8" s="51">
        <v>2.4900000000000002</v>
      </c>
      <c r="I8" s="51">
        <v>0.5</v>
      </c>
      <c r="J8" s="10">
        <f t="shared" ref="J8:J26" si="0">SUM(H8:I8)</f>
        <v>2.99</v>
      </c>
      <c r="K8" s="51" t="s">
        <v>177</v>
      </c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51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51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51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 t="s">
        <v>23</v>
      </c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111.44999999999999</v>
      </c>
      <c r="I27" s="12">
        <f>SUM(I7:I26)</f>
        <v>0.5</v>
      </c>
      <c r="J27" s="12">
        <f>SUM(J7:J26)</f>
        <v>111.94999999999999</v>
      </c>
      <c r="K27" s="13">
        <f>SUM(K7:K26)</f>
        <v>0</v>
      </c>
    </row>
    <row r="28" spans="1:11" ht="36.6" x14ac:dyDescent="0.3">
      <c r="J28" s="14" t="str">
        <f>IF(J27=Summary!B54,"","DOES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178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8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4414062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Summary!E55</f>
        <v>55</v>
      </c>
      <c r="C3" s="87"/>
      <c r="D3" s="82" t="s">
        <v>179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IF(J27=Summary!B55,"","DOES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9">
    <pageSetUpPr fitToPage="1"/>
  </sheetPr>
  <dimension ref="A1:K36"/>
  <sheetViews>
    <sheetView workbookViewId="0">
      <selection activeCell="H7" sqref="H7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3320312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Summary!E57</f>
        <v>56</v>
      </c>
      <c r="C3" s="87"/>
      <c r="D3" s="82" t="s">
        <v>180</v>
      </c>
      <c r="E3" s="2" t="s">
        <v>28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IF(J27=Summary!B57,"","DOES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60">
    <pageSetUpPr fitToPage="1"/>
  </sheetPr>
  <dimension ref="A1:K36"/>
  <sheetViews>
    <sheetView workbookViewId="0">
      <selection activeCell="D21" sqref="D21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0.664062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Summary!E56</f>
        <v>57</v>
      </c>
      <c r="C3" s="87"/>
      <c r="D3" s="82" t="s">
        <v>181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 t="s">
        <v>83</v>
      </c>
      <c r="B7" s="28" t="s">
        <v>182</v>
      </c>
      <c r="C7" s="28"/>
      <c r="D7" s="28" t="s">
        <v>183</v>
      </c>
      <c r="E7" s="29" t="s">
        <v>184</v>
      </c>
      <c r="F7" s="29">
        <v>2140</v>
      </c>
      <c r="G7" s="29" t="s">
        <v>65</v>
      </c>
      <c r="H7" s="30">
        <v>129.99</v>
      </c>
      <c r="I7" s="30"/>
      <c r="J7" s="10">
        <f>SUM(H7:I7)</f>
        <v>129.99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7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x14ac:dyDescent="0.3">
      <c r="A26" s="31"/>
      <c r="B26" s="32"/>
      <c r="C26" s="32" t="s">
        <v>24</v>
      </c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129.99</v>
      </c>
      <c r="I27" s="12">
        <f>SUM(I7:I26)</f>
        <v>0</v>
      </c>
      <c r="J27" s="10">
        <f t="shared" si="0"/>
        <v>129.99</v>
      </c>
      <c r="K27" s="13">
        <f>SUM(K7:K26)</f>
        <v>0</v>
      </c>
    </row>
    <row r="28" spans="1:11" ht="36.6" x14ac:dyDescent="0.3">
      <c r="J28" s="14" t="str">
        <f>IF(J27=Summary!B56,"","DOES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61">
    <pageSetUpPr fitToPage="1"/>
  </sheetPr>
  <dimension ref="A1:K36"/>
  <sheetViews>
    <sheetView workbookViewId="0">
      <selection activeCell="G3" sqref="G3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2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Summary!E30</f>
        <v>58</v>
      </c>
      <c r="C3" s="87"/>
      <c r="D3" s="82" t="s">
        <v>185</v>
      </c>
      <c r="E3" s="2" t="s">
        <v>28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29"/>
      <c r="F7" s="5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IF(J27=Summary!B30,"","DOES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K36"/>
  <sheetViews>
    <sheetView workbookViewId="0">
      <selection activeCell="K3" sqref="K3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0.55468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Summary!E63</f>
        <v>5</v>
      </c>
      <c r="C3" s="87"/>
      <c r="D3" s="82" t="s">
        <v>60</v>
      </c>
      <c r="E3" s="2" t="s">
        <v>28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48"/>
      <c r="B7" s="49"/>
      <c r="C7" s="49"/>
      <c r="D7" s="49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42"/>
      <c r="B8" s="50"/>
      <c r="C8" s="50"/>
      <c r="D8" s="50"/>
      <c r="E8" s="64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42"/>
      <c r="B9" s="50"/>
      <c r="C9" s="50"/>
      <c r="D9" s="50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42"/>
      <c r="B10" s="50"/>
      <c r="C10" s="50"/>
      <c r="D10" s="50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42"/>
      <c r="B11" s="50"/>
      <c r="C11" s="50"/>
      <c r="D11" s="50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42"/>
      <c r="B12" s="50"/>
      <c r="C12" s="50"/>
      <c r="D12" s="50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42"/>
      <c r="B13" s="50"/>
      <c r="C13" s="50"/>
      <c r="D13" s="50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42"/>
      <c r="B14" s="50"/>
      <c r="C14" s="50"/>
      <c r="D14" s="50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42"/>
      <c r="B15" s="50"/>
      <c r="C15" s="50"/>
      <c r="D15" s="50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42"/>
      <c r="B16" s="50"/>
      <c r="C16" s="50"/>
      <c r="D16" s="50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42"/>
      <c r="B17" s="50"/>
      <c r="C17" s="50"/>
      <c r="D17" s="50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42"/>
      <c r="B18" s="50"/>
      <c r="C18" s="50"/>
      <c r="D18" s="50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42"/>
      <c r="B19" s="50"/>
      <c r="C19" s="50"/>
      <c r="D19" s="50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42"/>
      <c r="B20" s="50"/>
      <c r="C20" s="50"/>
      <c r="D20" s="50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42"/>
      <c r="B21" s="50"/>
      <c r="C21" s="50"/>
      <c r="D21" s="50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42"/>
      <c r="B22" s="50"/>
      <c r="C22" s="50"/>
      <c r="D22" s="50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42"/>
      <c r="B23" s="50"/>
      <c r="C23" s="50"/>
      <c r="D23" s="50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42"/>
      <c r="B24" s="50"/>
      <c r="C24" s="50"/>
      <c r="D24" s="50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42"/>
      <c r="B25" s="50"/>
      <c r="C25" s="50"/>
      <c r="D25" s="50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42"/>
      <c r="B26" s="50"/>
      <c r="C26" s="50"/>
      <c r="D26" s="50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IF(J27=Summary!B63,"","DOES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2">
    <pageSetUpPr fitToPage="1"/>
  </sheetPr>
  <dimension ref="A1:K36"/>
  <sheetViews>
    <sheetView workbookViewId="0">
      <selection activeCell="G3" sqref="G3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2.1093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Summary!E31</f>
        <v>33</v>
      </c>
      <c r="C3" s="87"/>
      <c r="D3" s="82"/>
      <c r="E3" s="2" t="s">
        <v>28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IF(J27=Summary!B63,"","DOES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3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5546875" customWidth="1"/>
    <col min="10" max="10" width="13.6640625" bestFit="1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Summary!E58</f>
        <v>60</v>
      </c>
      <c r="C3" s="87"/>
      <c r="D3" s="82" t="s">
        <v>186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29"/>
      <c r="F7" s="59"/>
      <c r="G7" s="29"/>
      <c r="H7" s="30"/>
      <c r="I7" s="30"/>
      <c r="J7" s="10">
        <f>SUM(H7:I7)</f>
        <v>0</v>
      </c>
      <c r="K7" s="30"/>
    </row>
    <row r="8" spans="1:11" x14ac:dyDescent="0.3">
      <c r="A8" s="38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8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8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8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8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8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8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8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8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8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8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8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8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IF(J27=Summary!B58,"","DOES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4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4414062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Summary!E59</f>
        <v>61</v>
      </c>
      <c r="C3" s="87"/>
      <c r="D3" s="82"/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56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IF(J27=Summary!B59,"","DOES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5">
    <pageSetUpPr fitToPage="1"/>
  </sheetPr>
  <dimension ref="A1:K36"/>
  <sheetViews>
    <sheetView workbookViewId="0">
      <selection activeCell="D3" sqref="D3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1093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Summary!E60</f>
        <v>62</v>
      </c>
      <c r="C3" s="87"/>
      <c r="D3" s="82"/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IF(J27=Summary!B60,"","DOES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6">
    <pageSetUpPr fitToPage="1"/>
  </sheetPr>
  <dimension ref="A1:K36"/>
  <sheetViews>
    <sheetView workbookViewId="0">
      <selection activeCell="E7" sqref="E7:E17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2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Summary!E67</f>
        <v>18</v>
      </c>
      <c r="C3" s="87"/>
      <c r="D3" s="82"/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29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29"/>
      <c r="F9" s="31"/>
      <c r="G9" s="31"/>
      <c r="H9" s="33"/>
      <c r="I9" s="33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29"/>
      <c r="F10" s="31"/>
      <c r="G10" s="31"/>
      <c r="H10" s="33"/>
      <c r="I10" s="33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29"/>
      <c r="F11" s="31"/>
      <c r="G11" s="31"/>
      <c r="H11" s="33"/>
      <c r="I11" s="33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29"/>
      <c r="F12" s="31"/>
      <c r="G12" s="31"/>
      <c r="H12" s="33"/>
      <c r="I12" s="33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29"/>
      <c r="F13" s="31"/>
      <c r="G13" s="31"/>
      <c r="H13" s="33"/>
      <c r="I13" s="33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29"/>
      <c r="F14" s="31"/>
      <c r="G14" s="31"/>
      <c r="H14" s="33"/>
      <c r="I14" s="33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29"/>
      <c r="F15" s="31"/>
      <c r="G15" s="31"/>
      <c r="H15" s="33"/>
      <c r="I15" s="33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29"/>
      <c r="F16" s="31"/>
      <c r="G16" s="31"/>
      <c r="H16" s="33"/>
      <c r="I16" s="33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29"/>
      <c r="F17" s="31"/>
      <c r="G17" s="31"/>
      <c r="H17" s="33"/>
      <c r="I17" s="33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IF(J27=Summary!B67,"","DOES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7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664062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Summary!E37</f>
        <v>64</v>
      </c>
      <c r="C3" s="87"/>
      <c r="D3" s="82" t="s">
        <v>187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56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IF(J27=Summary!B37,"","DOES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8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2.55468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Summary!E61</f>
        <v>65</v>
      </c>
      <c r="C3" s="87"/>
      <c r="D3" s="82" t="s">
        <v>188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7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IF(J27=Summary!B61,"","DOES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9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88671875" customWidth="1"/>
    <col min="11" max="11" width="14.44140625" customWidth="1"/>
  </cols>
  <sheetData>
    <row r="1" spans="1:11" x14ac:dyDescent="0.3">
      <c r="A1" s="85" t="s">
        <v>189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Summary!E62</f>
        <v>66</v>
      </c>
      <c r="C3" s="87"/>
      <c r="D3" s="82" t="s">
        <v>190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29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29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29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29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IF(J27=Summary!B62,"","DOES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70">
    <pageSetUpPr fitToPage="1"/>
  </sheetPr>
  <dimension ref="A1:K36"/>
  <sheetViews>
    <sheetView workbookViewId="0">
      <selection activeCell="C26" sqref="C26"/>
    </sheetView>
  </sheetViews>
  <sheetFormatPr defaultColWidth="9.109375" defaultRowHeight="14.4" x14ac:dyDescent="0.3"/>
  <cols>
    <col min="1" max="1" width="10.8867187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554687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Summary!E44</f>
        <v>67</v>
      </c>
      <c r="C3" s="87"/>
      <c r="D3" s="82" t="s">
        <v>191</v>
      </c>
      <c r="E3" s="2" t="s">
        <v>28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27">
        <v>44176</v>
      </c>
      <c r="B7" s="28" t="s">
        <v>192</v>
      </c>
      <c r="C7" s="28"/>
      <c r="D7" s="28" t="s">
        <v>193</v>
      </c>
      <c r="E7" s="29" t="s">
        <v>119</v>
      </c>
      <c r="F7" s="29">
        <v>2910</v>
      </c>
      <c r="G7" s="29" t="s">
        <v>65</v>
      </c>
      <c r="H7" s="30">
        <v>2.71</v>
      </c>
      <c r="I7" s="55">
        <v>0.14000000000000001</v>
      </c>
      <c r="J7" s="10">
        <f>SUM(H7:I7)</f>
        <v>2.85</v>
      </c>
      <c r="K7" s="30" t="s">
        <v>194</v>
      </c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 t="s">
        <v>21</v>
      </c>
      <c r="D26" s="32"/>
      <c r="E26" s="42"/>
      <c r="F26" s="42"/>
      <c r="G26" s="42"/>
      <c r="H26" s="51"/>
      <c r="I26" s="57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2.71</v>
      </c>
      <c r="I27" s="12">
        <f>SUM(I7:I26)</f>
        <v>0.14000000000000001</v>
      </c>
      <c r="J27" s="12">
        <f>SUM(J7:J26)</f>
        <v>2.85</v>
      </c>
      <c r="K27" s="13">
        <f>SUM(K7:K26)</f>
        <v>0</v>
      </c>
    </row>
    <row r="28" spans="1:11" ht="36.6" x14ac:dyDescent="0.3">
      <c r="J28" s="14" t="str">
        <f>IF(J27=Summary!B44,"","DOES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K36"/>
  <sheetViews>
    <sheetView workbookViewId="0">
      <selection activeCell="C26" sqref="C26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3320312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Summary!E9</f>
        <v>6</v>
      </c>
      <c r="C3" s="87"/>
      <c r="D3" s="82" t="s">
        <v>61</v>
      </c>
      <c r="E3" s="2" t="s">
        <v>28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48">
        <v>43932</v>
      </c>
      <c r="B7" s="49" t="s">
        <v>62</v>
      </c>
      <c r="C7" s="49"/>
      <c r="D7" s="49" t="s">
        <v>63</v>
      </c>
      <c r="E7" s="61" t="s">
        <v>64</v>
      </c>
      <c r="F7" s="29">
        <v>2780</v>
      </c>
      <c r="G7" s="29" t="s">
        <v>65</v>
      </c>
      <c r="H7" s="30">
        <v>2.08</v>
      </c>
      <c r="I7" s="30">
        <v>0.41</v>
      </c>
      <c r="J7" s="10">
        <f t="shared" ref="J7:J26" si="0">SUM(H7:I7)</f>
        <v>2.4900000000000002</v>
      </c>
      <c r="K7" s="30"/>
    </row>
    <row r="8" spans="1:11" x14ac:dyDescent="0.3">
      <c r="A8" s="42"/>
      <c r="B8" s="50"/>
      <c r="C8" s="50"/>
      <c r="D8" s="50"/>
      <c r="E8" s="62"/>
      <c r="F8" s="62"/>
      <c r="G8" s="29"/>
      <c r="H8" s="63"/>
      <c r="I8" s="63"/>
      <c r="J8" s="10">
        <f t="shared" si="0"/>
        <v>0</v>
      </c>
      <c r="K8" s="33"/>
    </row>
    <row r="9" spans="1:11" x14ac:dyDescent="0.3">
      <c r="A9" s="42"/>
      <c r="B9" s="50"/>
      <c r="C9" s="50"/>
      <c r="D9" s="50"/>
      <c r="E9" s="62"/>
      <c r="F9" s="62"/>
      <c r="G9" s="62"/>
      <c r="H9" s="63"/>
      <c r="I9" s="63"/>
      <c r="J9" s="10">
        <f t="shared" si="0"/>
        <v>0</v>
      </c>
      <c r="K9" s="33"/>
    </row>
    <row r="10" spans="1:11" x14ac:dyDescent="0.3">
      <c r="A10" s="42"/>
      <c r="B10" s="50"/>
      <c r="C10" s="50"/>
      <c r="D10" s="50"/>
      <c r="E10" s="62"/>
      <c r="F10" s="62"/>
      <c r="G10" s="62"/>
      <c r="H10" s="63"/>
      <c r="I10" s="63"/>
      <c r="J10" s="10">
        <f t="shared" si="0"/>
        <v>0</v>
      </c>
      <c r="K10" s="33"/>
    </row>
    <row r="11" spans="1:11" x14ac:dyDescent="0.3">
      <c r="A11" s="42"/>
      <c r="B11" s="50"/>
      <c r="C11" s="50"/>
      <c r="D11" s="50"/>
      <c r="E11" s="62"/>
      <c r="F11" s="62"/>
      <c r="G11" s="62"/>
      <c r="H11" s="63"/>
      <c r="I11" s="63"/>
      <c r="J11" s="10">
        <f t="shared" si="0"/>
        <v>0</v>
      </c>
      <c r="K11" s="33"/>
    </row>
    <row r="12" spans="1:11" x14ac:dyDescent="0.3">
      <c r="A12" s="42"/>
      <c r="B12" s="50"/>
      <c r="C12" s="50"/>
      <c r="D12" s="50"/>
      <c r="E12" s="62"/>
      <c r="F12" s="62"/>
      <c r="G12" s="62"/>
      <c r="H12" s="63"/>
      <c r="I12" s="63"/>
      <c r="J12" s="10">
        <f t="shared" si="0"/>
        <v>0</v>
      </c>
      <c r="K12" s="33"/>
    </row>
    <row r="13" spans="1:11" x14ac:dyDescent="0.3">
      <c r="A13" s="42"/>
      <c r="B13" s="50"/>
      <c r="C13" s="50"/>
      <c r="D13" s="50"/>
      <c r="E13" s="62"/>
      <c r="F13" s="62"/>
      <c r="G13" s="62"/>
      <c r="H13" s="63"/>
      <c r="I13" s="63"/>
      <c r="J13" s="10">
        <f t="shared" si="0"/>
        <v>0</v>
      </c>
      <c r="K13" s="33"/>
    </row>
    <row r="14" spans="1:11" x14ac:dyDescent="0.3">
      <c r="A14" s="42"/>
      <c r="B14" s="50"/>
      <c r="C14" s="50"/>
      <c r="D14" s="50"/>
      <c r="E14" s="62"/>
      <c r="F14" s="62"/>
      <c r="G14" s="62"/>
      <c r="H14" s="63"/>
      <c r="I14" s="63"/>
      <c r="J14" s="10">
        <f t="shared" si="0"/>
        <v>0</v>
      </c>
      <c r="K14" s="33"/>
    </row>
    <row r="15" spans="1:11" x14ac:dyDescent="0.3">
      <c r="A15" s="42"/>
      <c r="B15" s="50"/>
      <c r="C15" s="50"/>
      <c r="D15" s="50"/>
      <c r="E15" s="62"/>
      <c r="F15" s="62"/>
      <c r="G15" s="62"/>
      <c r="H15" s="63"/>
      <c r="I15" s="63"/>
      <c r="J15" s="10">
        <f t="shared" si="0"/>
        <v>0</v>
      </c>
      <c r="K15" s="33"/>
    </row>
    <row r="16" spans="1:11" x14ac:dyDescent="0.3">
      <c r="A16" s="42"/>
      <c r="B16" s="50"/>
      <c r="C16" s="50"/>
      <c r="D16" s="50"/>
      <c r="E16" s="62"/>
      <c r="F16" s="62"/>
      <c r="G16" s="62"/>
      <c r="H16" s="63"/>
      <c r="I16" s="63"/>
      <c r="J16" s="10">
        <f t="shared" si="0"/>
        <v>0</v>
      </c>
      <c r="K16" s="33"/>
    </row>
    <row r="17" spans="1:11" x14ac:dyDescent="0.3">
      <c r="A17" s="42"/>
      <c r="B17" s="50"/>
      <c r="C17" s="50"/>
      <c r="D17" s="50"/>
      <c r="E17" s="62"/>
      <c r="F17" s="62"/>
      <c r="G17" s="62"/>
      <c r="H17" s="63"/>
      <c r="I17" s="63"/>
      <c r="J17" s="10">
        <f t="shared" si="0"/>
        <v>0</v>
      </c>
      <c r="K17" s="33"/>
    </row>
    <row r="18" spans="1:11" x14ac:dyDescent="0.3">
      <c r="A18" s="42"/>
      <c r="B18" s="50"/>
      <c r="C18" s="50"/>
      <c r="D18" s="50"/>
      <c r="E18" s="62"/>
      <c r="F18" s="62"/>
      <c r="G18" s="62"/>
      <c r="H18" s="63"/>
      <c r="I18" s="63"/>
      <c r="J18" s="10">
        <f t="shared" si="0"/>
        <v>0</v>
      </c>
      <c r="K18" s="33"/>
    </row>
    <row r="19" spans="1:11" x14ac:dyDescent="0.3">
      <c r="A19" s="42"/>
      <c r="B19" s="50"/>
      <c r="C19" s="50"/>
      <c r="D19" s="50"/>
      <c r="E19" s="62"/>
      <c r="F19" s="62"/>
      <c r="G19" s="62"/>
      <c r="H19" s="63"/>
      <c r="I19" s="63"/>
      <c r="J19" s="10">
        <f t="shared" si="0"/>
        <v>0</v>
      </c>
      <c r="K19" s="33"/>
    </row>
    <row r="20" spans="1:11" x14ac:dyDescent="0.3">
      <c r="A20" s="42"/>
      <c r="B20" s="50"/>
      <c r="C20" s="50"/>
      <c r="D20" s="50"/>
      <c r="E20" s="62"/>
      <c r="F20" s="62"/>
      <c r="G20" s="62"/>
      <c r="H20" s="63"/>
      <c r="I20" s="63"/>
      <c r="J20" s="10">
        <f t="shared" si="0"/>
        <v>0</v>
      </c>
      <c r="K20" s="33"/>
    </row>
    <row r="21" spans="1:11" x14ac:dyDescent="0.3">
      <c r="A21" s="42"/>
      <c r="B21" s="50"/>
      <c r="C21" s="50"/>
      <c r="D21" s="50"/>
      <c r="E21" s="62"/>
      <c r="F21" s="62"/>
      <c r="G21" s="62"/>
      <c r="H21" s="63"/>
      <c r="I21" s="63"/>
      <c r="J21" s="10">
        <f t="shared" si="0"/>
        <v>0</v>
      </c>
      <c r="K21" s="33"/>
    </row>
    <row r="22" spans="1:11" x14ac:dyDescent="0.3">
      <c r="A22" s="42"/>
      <c r="B22" s="50"/>
      <c r="C22" s="50"/>
      <c r="D22" s="50"/>
      <c r="E22" s="62"/>
      <c r="F22" s="62"/>
      <c r="G22" s="62"/>
      <c r="H22" s="63"/>
      <c r="I22" s="63"/>
      <c r="J22" s="10">
        <f t="shared" si="0"/>
        <v>0</v>
      </c>
      <c r="K22" s="33"/>
    </row>
    <row r="23" spans="1:11" x14ac:dyDescent="0.3">
      <c r="A23" s="42"/>
      <c r="B23" s="50"/>
      <c r="C23" s="50"/>
      <c r="D23" s="50"/>
      <c r="E23" s="62"/>
      <c r="F23" s="62"/>
      <c r="G23" s="62"/>
      <c r="H23" s="63"/>
      <c r="I23" s="63"/>
      <c r="J23" s="10">
        <f t="shared" si="0"/>
        <v>0</v>
      </c>
      <c r="K23" s="33"/>
    </row>
    <row r="24" spans="1:11" x14ac:dyDescent="0.3">
      <c r="A24" s="42"/>
      <c r="B24" s="50"/>
      <c r="C24" s="50"/>
      <c r="D24" s="50"/>
      <c r="E24" s="62"/>
      <c r="F24" s="62"/>
      <c r="G24" s="62"/>
      <c r="H24" s="63"/>
      <c r="I24" s="63"/>
      <c r="J24" s="10">
        <f t="shared" si="0"/>
        <v>0</v>
      </c>
      <c r="K24" s="33"/>
    </row>
    <row r="25" spans="1:11" x14ac:dyDescent="0.3">
      <c r="A25" s="42"/>
      <c r="B25" s="50"/>
      <c r="C25" s="50"/>
      <c r="D25" s="50"/>
      <c r="E25" s="62"/>
      <c r="F25" s="62"/>
      <c r="G25" s="62"/>
      <c r="H25" s="63"/>
      <c r="I25" s="63"/>
      <c r="J25" s="10">
        <f t="shared" si="0"/>
        <v>0</v>
      </c>
      <c r="K25" s="33"/>
    </row>
    <row r="26" spans="1:11" ht="15" thickBot="1" x14ac:dyDescent="0.35">
      <c r="A26" s="42"/>
      <c r="B26" s="50"/>
      <c r="C26" s="50" t="s">
        <v>8</v>
      </c>
      <c r="D26" s="50"/>
      <c r="E26" s="62"/>
      <c r="F26" s="62"/>
      <c r="G26" s="62"/>
      <c r="H26" s="63"/>
      <c r="I26" s="63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2.08</v>
      </c>
      <c r="I27" s="12">
        <f>SUM(I7:I26)</f>
        <v>0.41</v>
      </c>
      <c r="J27" s="12">
        <f>SUM(J7:J26)</f>
        <v>2.4900000000000002</v>
      </c>
      <c r="K27" s="13">
        <f>SUM(K7:K26)</f>
        <v>0</v>
      </c>
    </row>
    <row r="28" spans="1:11" ht="36.6" x14ac:dyDescent="0.3">
      <c r="J28" s="14" t="str">
        <f>IF(J27=Summary!B9,"","DOES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K36"/>
  <sheetViews>
    <sheetView workbookViewId="0">
      <selection activeCell="F18" sqref="F1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44140625" customWidth="1"/>
    <col min="11" max="11" width="14.44140625" customWidth="1"/>
  </cols>
  <sheetData>
    <row r="1" spans="1:11" x14ac:dyDescent="0.3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Summary!E11</f>
        <v>9</v>
      </c>
      <c r="C3" s="87"/>
      <c r="D3" s="82" t="s">
        <v>66</v>
      </c>
      <c r="E3" s="2" t="s">
        <v>28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48"/>
      <c r="B7" s="49"/>
      <c r="C7" s="49"/>
      <c r="D7" s="49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42"/>
      <c r="B8" s="50"/>
      <c r="C8" s="50"/>
      <c r="D8" s="50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42"/>
      <c r="B9" s="50"/>
      <c r="C9" s="50"/>
      <c r="D9" s="50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42"/>
      <c r="B10" s="50"/>
      <c r="C10" s="50"/>
      <c r="D10" s="50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42"/>
      <c r="B11" s="50"/>
      <c r="C11" s="50"/>
      <c r="D11" s="50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42"/>
      <c r="B12" s="50"/>
      <c r="C12" s="50"/>
      <c r="D12" s="50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42"/>
      <c r="B13" s="50"/>
      <c r="C13" s="50"/>
      <c r="D13" s="50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42"/>
      <c r="B14" s="50"/>
      <c r="C14" s="50"/>
      <c r="D14" s="50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42"/>
      <c r="B15" s="50"/>
      <c r="C15" s="50"/>
      <c r="D15" s="50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42"/>
      <c r="B16" s="50"/>
      <c r="C16" s="50"/>
      <c r="D16" s="50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42"/>
      <c r="B17" s="50"/>
      <c r="C17" s="50"/>
      <c r="D17" s="50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42"/>
      <c r="B18" s="50"/>
      <c r="C18" s="50"/>
      <c r="D18" s="50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42"/>
      <c r="B19" s="50"/>
      <c r="C19" s="50"/>
      <c r="D19" s="50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42"/>
      <c r="B20" s="50"/>
      <c r="C20" s="50"/>
      <c r="D20" s="50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42"/>
      <c r="B21" s="50"/>
      <c r="C21" s="50"/>
      <c r="D21" s="50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42"/>
      <c r="B22" s="50"/>
      <c r="C22" s="50"/>
      <c r="D22" s="50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42"/>
      <c r="B23" s="50"/>
      <c r="C23" s="50"/>
      <c r="D23" s="50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ht="14.25" customHeight="1" x14ac:dyDescent="0.3">
      <c r="A24" s="42"/>
      <c r="B24" s="50"/>
      <c r="C24" s="50"/>
      <c r="D24" s="50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42"/>
      <c r="B25" s="50"/>
      <c r="C25" s="50"/>
      <c r="D25" s="50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42"/>
      <c r="B26" s="50"/>
      <c r="C26" s="50"/>
      <c r="D26" s="50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IF(J27=Summary!B11,"","DOES NOT BALANCE")</f>
        <v>DOES NOT BALANCE</v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48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48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K36"/>
  <sheetViews>
    <sheetView workbookViewId="0">
      <selection activeCell="J3" sqref="J3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0.5546875" customWidth="1"/>
    <col min="11" max="11" width="14.44140625" customWidth="1"/>
  </cols>
  <sheetData>
    <row r="1" spans="1:11" x14ac:dyDescent="0.3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">
      <c r="A3" s="2" t="s">
        <v>26</v>
      </c>
      <c r="B3" s="86">
        <f>Summary!E10</f>
        <v>8</v>
      </c>
      <c r="C3" s="87"/>
      <c r="D3" s="82" t="s">
        <v>67</v>
      </c>
      <c r="E3" s="2" t="s">
        <v>28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30</v>
      </c>
      <c r="B5" s="83" t="s">
        <v>31</v>
      </c>
      <c r="C5" s="83" t="s">
        <v>32</v>
      </c>
      <c r="D5" s="83" t="s">
        <v>33</v>
      </c>
      <c r="E5" s="97" t="s">
        <v>34</v>
      </c>
      <c r="F5" s="97"/>
      <c r="G5" s="97"/>
      <c r="H5" s="97" t="s">
        <v>35</v>
      </c>
      <c r="I5" s="97"/>
      <c r="J5" s="97"/>
      <c r="K5" s="98"/>
    </row>
    <row r="6" spans="1:11" ht="29.4" thickBot="1" x14ac:dyDescent="0.35">
      <c r="A6" s="6"/>
      <c r="B6" s="7"/>
      <c r="C6" s="7"/>
      <c r="D6" s="7"/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9" t="s">
        <v>42</v>
      </c>
    </row>
    <row r="7" spans="1:11" x14ac:dyDescent="0.3">
      <c r="A7" s="48"/>
      <c r="B7" s="49"/>
      <c r="C7" s="49"/>
      <c r="D7" s="49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53"/>
      <c r="B8" s="50"/>
      <c r="C8" s="50"/>
      <c r="D8" s="49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42"/>
      <c r="B9" s="50"/>
      <c r="C9" s="50"/>
      <c r="D9" s="50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42"/>
      <c r="B10" s="50"/>
      <c r="C10" s="50"/>
      <c r="D10" s="50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42"/>
      <c r="B11" s="50"/>
      <c r="C11" s="50"/>
      <c r="D11" s="50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42"/>
      <c r="B12" s="50"/>
      <c r="C12" s="50"/>
      <c r="D12" s="50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42"/>
      <c r="B13" s="50"/>
      <c r="C13" s="50"/>
      <c r="D13" s="50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42"/>
      <c r="B14" s="50"/>
      <c r="C14" s="50"/>
      <c r="D14" s="50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42"/>
      <c r="B15" s="50"/>
      <c r="C15" s="50"/>
      <c r="D15" s="50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42"/>
      <c r="B16" s="50"/>
      <c r="C16" s="50"/>
      <c r="D16" s="50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42"/>
      <c r="B17" s="50"/>
      <c r="C17" s="50"/>
      <c r="D17" s="50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42"/>
      <c r="B18" s="50"/>
      <c r="C18" s="50"/>
      <c r="D18" s="50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42"/>
      <c r="B19" s="50"/>
      <c r="C19" s="50"/>
      <c r="D19" s="50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42"/>
      <c r="B20" s="50"/>
      <c r="C20" s="50"/>
      <c r="D20" s="50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42"/>
      <c r="B21" s="50"/>
      <c r="C21" s="50"/>
      <c r="D21" s="50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42"/>
      <c r="B22" s="50"/>
      <c r="C22" s="50"/>
      <c r="D22" s="50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42"/>
      <c r="B23" s="50"/>
      <c r="C23" s="50"/>
      <c r="D23" s="50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42"/>
      <c r="B24" s="50"/>
      <c r="C24" s="50"/>
      <c r="D24" s="50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42"/>
      <c r="B25" s="50"/>
      <c r="C25" s="50"/>
      <c r="D25" s="50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42"/>
      <c r="B26" s="50"/>
      <c r="C26" s="50"/>
      <c r="D26" s="50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43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IF(J27=Summary!B10,"","DOES NOT BALANCE")</f>
        <v/>
      </c>
    </row>
    <row r="29" spans="1:11" x14ac:dyDescent="0.3">
      <c r="A29" s="99" t="s">
        <v>44</v>
      </c>
      <c r="B29" s="99"/>
      <c r="C29" s="99"/>
      <c r="D29" s="99"/>
      <c r="E29" s="100">
        <f>Summary!B2</f>
        <v>0</v>
      </c>
      <c r="F29" s="100"/>
    </row>
    <row r="31" spans="1:11" x14ac:dyDescent="0.3">
      <c r="A31" s="15" t="s">
        <v>45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4" t="s">
        <v>46</v>
      </c>
      <c r="B32" s="95"/>
      <c r="C32" s="95"/>
      <c r="D32" s="96"/>
      <c r="E32" s="20"/>
      <c r="F32" s="20"/>
      <c r="G32" s="19"/>
    </row>
    <row r="33" spans="1:11" x14ac:dyDescent="0.3">
      <c r="A33" s="94"/>
      <c r="B33" s="95"/>
      <c r="C33" s="95"/>
      <c r="D33" s="96"/>
      <c r="E33" s="20"/>
      <c r="F33" s="20"/>
      <c r="G33" s="21" t="s">
        <v>47</v>
      </c>
      <c r="H33" s="22"/>
      <c r="I33" s="22"/>
      <c r="J33" s="22"/>
      <c r="K33" s="23"/>
    </row>
    <row r="34" spans="1:11" x14ac:dyDescent="0.3">
      <c r="A34" s="94"/>
      <c r="B34" s="95"/>
      <c r="C34" s="95"/>
      <c r="D34" s="96"/>
      <c r="E34" s="20"/>
      <c r="F34" s="20"/>
      <c r="G34" s="24"/>
      <c r="K34" s="25"/>
    </row>
    <row r="35" spans="1:11" ht="23.25" customHeight="1" x14ac:dyDescent="0.3">
      <c r="A35" s="24" t="s">
        <v>26</v>
      </c>
      <c r="B35" s="92" t="s">
        <v>68</v>
      </c>
      <c r="C35" s="92"/>
      <c r="D35" s="93"/>
      <c r="E35" s="18"/>
      <c r="F35" s="18"/>
      <c r="G35" s="26" t="s">
        <v>49</v>
      </c>
      <c r="H35" s="88" t="s">
        <v>50</v>
      </c>
      <c r="I35" s="88"/>
      <c r="J35" s="88"/>
      <c r="K35" s="89"/>
    </row>
    <row r="36" spans="1:11" ht="25.5" customHeight="1" x14ac:dyDescent="0.3">
      <c r="A36" s="26" t="s">
        <v>51</v>
      </c>
      <c r="B36" s="90" t="s">
        <v>68</v>
      </c>
      <c r="C36" s="90"/>
      <c r="D36" s="9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59A1128ED4794087335319C805C253" ma:contentTypeVersion="8" ma:contentTypeDescription="Create a new document." ma:contentTypeScope="" ma:versionID="1c1c11ebcc19d9c1a88faa689c9f4286">
  <xsd:schema xmlns:xsd="http://www.w3.org/2001/XMLSchema" xmlns:xs="http://www.w3.org/2001/XMLSchema" xmlns:p="http://schemas.microsoft.com/office/2006/metadata/properties" xmlns:ns2="33360007-4142-45bf-9768-608a10c9219f" targetNamespace="http://schemas.microsoft.com/office/2006/metadata/properties" ma:root="true" ma:fieldsID="d7b1eccd76932ef7fc937ec8eb0fa9ab" ns2:_="">
    <xsd:import namespace="33360007-4142-45bf-9768-608a10c921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360007-4142-45bf-9768-608a10c921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0C7C22-4530-4AA2-A0E1-B3D83C2AB7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104DD4-072F-4317-944E-FC9E3D383E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360007-4142-45bf-9768-608a10c921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9E67D5-1329-4980-BFD5-1620137D108A}">
  <ds:schemaRefs>
    <ds:schemaRef ds:uri="http://purl.org/dc/dcmitype/"/>
    <ds:schemaRef ds:uri="33360007-4142-45bf-9768-608a10c9219f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68</vt:i4>
      </vt:variant>
    </vt:vector>
  </HeadingPairs>
  <TitlesOfParts>
    <vt:vector size="68" baseType="lpstr">
      <vt:lpstr>Summary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Burnham</dc:creator>
  <cp:lastModifiedBy>Roger Burnham</cp:lastModifiedBy>
  <dcterms:created xsi:type="dcterms:W3CDTF">2021-02-22T10:18:59Z</dcterms:created>
  <dcterms:modified xsi:type="dcterms:W3CDTF">2021-02-25T10:34:50Z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0x0101007559A1128ED4794087335319C805C253</vt:lpwstr>
  </property>
</Properties>
</file>