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6 - NEW COMMISSIONER FOLDER\Finance and Audit\Expenses\Chief Executive\Website\"/>
    </mc:Choice>
  </mc:AlternateContent>
  <bookViews>
    <workbookView xWindow="480" yWindow="60" windowWidth="18195" windowHeight="11835"/>
  </bookViews>
  <sheets>
    <sheet name="Total costs" sheetId="3" r:id="rId1"/>
    <sheet name="Mileage" sheetId="1" r:id="rId2"/>
    <sheet name="Expenses" sheetId="2" r:id="rId3"/>
  </sheets>
  <calcPr calcId="152511"/>
</workbook>
</file>

<file path=xl/calcChain.xml><?xml version="1.0" encoding="utf-8"?>
<calcChain xmlns="http://schemas.openxmlformats.org/spreadsheetml/2006/main">
  <c r="M7" i="3" l="1"/>
  <c r="M6" i="3"/>
  <c r="M5" i="3"/>
  <c r="C8" i="2"/>
  <c r="E17" i="1"/>
  <c r="E18" i="1" s="1"/>
  <c r="D17" i="1"/>
  <c r="L6" i="3" l="1"/>
  <c r="L5" i="3"/>
  <c r="C15" i="2"/>
  <c r="E22" i="1"/>
  <c r="E23" i="1" s="1"/>
  <c r="D22" i="1"/>
  <c r="L7" i="3" l="1"/>
  <c r="K6" i="3"/>
  <c r="C19" i="2"/>
  <c r="E28" i="1"/>
  <c r="E29" i="1" s="1"/>
  <c r="K5" i="3" s="1"/>
  <c r="D28" i="1"/>
  <c r="K7" i="3" l="1"/>
  <c r="J6" i="3"/>
  <c r="C23" i="2"/>
  <c r="E35" i="1"/>
  <c r="E36" i="1" s="1"/>
  <c r="J5" i="3" s="1"/>
  <c r="J7" i="3" s="1"/>
  <c r="D35" i="1"/>
  <c r="I6" i="3" l="1"/>
  <c r="I5" i="3"/>
  <c r="C27" i="2"/>
  <c r="E40" i="1"/>
  <c r="E41" i="1" s="1"/>
  <c r="D40" i="1"/>
  <c r="I7" i="3" l="1"/>
  <c r="H6" i="3"/>
  <c r="G6" i="3"/>
  <c r="F6" i="3"/>
  <c r="E46" i="1"/>
  <c r="E47" i="1" s="1"/>
  <c r="H5" i="3" s="1"/>
  <c r="D46" i="1"/>
  <c r="C56" i="2"/>
  <c r="C32" i="2"/>
  <c r="E52" i="1"/>
  <c r="E53" i="1" s="1"/>
  <c r="G5" i="3" s="1"/>
  <c r="D52" i="1"/>
  <c r="C36" i="2"/>
  <c r="E59" i="1"/>
  <c r="E60" i="1" s="1"/>
  <c r="F5" i="3" s="1"/>
  <c r="F7" i="3" s="1"/>
  <c r="D59" i="1"/>
  <c r="C40" i="2"/>
  <c r="H7" i="3" l="1"/>
  <c r="G7" i="3"/>
  <c r="C44" i="2"/>
  <c r="E6" i="3" s="1"/>
  <c r="C48" i="2"/>
  <c r="D6" i="3" s="1"/>
  <c r="C52" i="2"/>
  <c r="C6" i="3" s="1"/>
  <c r="E66" i="1"/>
  <c r="E67" i="1" s="1"/>
  <c r="E5" i="3" s="1"/>
  <c r="D66" i="1"/>
  <c r="E73" i="1"/>
  <c r="E74" i="1" s="1"/>
  <c r="D5" i="3" s="1"/>
  <c r="D73" i="1"/>
  <c r="E78" i="1"/>
  <c r="E79" i="1" s="1"/>
  <c r="C5" i="3" s="1"/>
  <c r="D78" i="1"/>
  <c r="C7" i="3" l="1"/>
  <c r="D7" i="3"/>
  <c r="E7" i="3"/>
  <c r="E83" i="1"/>
  <c r="D83" i="1"/>
  <c r="B6" i="3"/>
  <c r="B5" i="3" l="1"/>
  <c r="B7" i="3" s="1"/>
  <c r="N8" i="3" s="1"/>
  <c r="E84" i="1"/>
</calcChain>
</file>

<file path=xl/sharedStrings.xml><?xml version="1.0" encoding="utf-8"?>
<sst xmlns="http://schemas.openxmlformats.org/spreadsheetml/2006/main" count="157" uniqueCount="111">
  <si>
    <t>Column</t>
  </si>
  <si>
    <t>Details of Journeys Made</t>
  </si>
  <si>
    <t>A</t>
  </si>
  <si>
    <t>B</t>
  </si>
  <si>
    <t xml:space="preserve">If your journey </t>
  </si>
  <si>
    <t>start/finish</t>
  </si>
  <si>
    <t xml:space="preserve">point is at </t>
  </si>
  <si>
    <t>home, show</t>
  </si>
  <si>
    <t>below the</t>
  </si>
  <si>
    <t xml:space="preserve">number of </t>
  </si>
  <si>
    <r>
      <t xml:space="preserve">miles </t>
    </r>
    <r>
      <rPr>
        <u/>
        <sz val="10"/>
        <rFont val="Arial"/>
        <family val="2"/>
      </rPr>
      <t>NOT</t>
    </r>
  </si>
  <si>
    <t xml:space="preserve">claimed for </t>
  </si>
  <si>
    <t>payment</t>
  </si>
  <si>
    <t>Date</t>
  </si>
  <si>
    <t>Starting/Finish Point and Places Visited</t>
  </si>
  <si>
    <t>Reason</t>
  </si>
  <si>
    <t>DETAILS OF EXPENSES</t>
  </si>
  <si>
    <t>Reason for Claim</t>
  </si>
  <si>
    <t>£</t>
  </si>
  <si>
    <t>Total</t>
  </si>
  <si>
    <r>
      <rPr>
        <b/>
        <sz val="12"/>
        <rFont val="Arial"/>
        <family val="2"/>
      </rPr>
      <t xml:space="preserve">Where a normal journey starts/finishes at home you must deduct your normal home to work mileage from your journey claimed and enter you home address on the front page.) </t>
    </r>
    <r>
      <rPr>
        <sz val="12"/>
        <rFont val="Arial"/>
        <family val="2"/>
      </rPr>
      <t xml:space="preserve"> Record these miles in Column A and complete the statement below: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</si>
  <si>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Mileage</t>
  </si>
  <si>
    <t>Expenses</t>
  </si>
  <si>
    <t>Running total for the year</t>
  </si>
  <si>
    <t>Official Mileage Claimed for Payment (Mileage paid at 45p per mile)</t>
  </si>
  <si>
    <t>Total Paid</t>
  </si>
  <si>
    <t>Total Miles</t>
  </si>
  <si>
    <t>Month Paid</t>
  </si>
  <si>
    <t>*** Expenses are paid retrospectively for each month, eg, expenses claimed in March will be paid in April***</t>
  </si>
  <si>
    <t>Cambridgeshire Police and Crime Commissioner Chief Executive's Expenses for 2017/18</t>
  </si>
  <si>
    <t>Overall Expenses for 2017/18</t>
  </si>
  <si>
    <t>Expenses Paid - APRIL 2017</t>
  </si>
  <si>
    <t>Expenses paid - APRIL 2017</t>
  </si>
  <si>
    <t>Home to Beds HQ (MK43 9AX) to Office</t>
  </si>
  <si>
    <t>Concerto Presentation</t>
  </si>
  <si>
    <t>Office to Herts HQ (AL8 6XF) to Home</t>
  </si>
  <si>
    <t>BCH Strategic Alliance Summit</t>
  </si>
  <si>
    <t>Expenses Paid - MAY 2017</t>
  </si>
  <si>
    <t>Expenses Paid - JUNE 2017</t>
  </si>
  <si>
    <t>Expenses Paid - JULY 2017</t>
  </si>
  <si>
    <t>No expenses claimed.</t>
  </si>
  <si>
    <t>Expenses paid - MAY 2017</t>
  </si>
  <si>
    <t>Expenses paid - JUNE 2017</t>
  </si>
  <si>
    <t>Expenses paid - JULY 2017</t>
  </si>
  <si>
    <t>No mileage claimed</t>
  </si>
  <si>
    <t>Office to Chord Park (PE29 2BQ) to office</t>
  </si>
  <si>
    <t>Office to Essex Police HQ (CM2 6DA) to home</t>
  </si>
  <si>
    <t>Eastern Regions Commissioners Meeting</t>
  </si>
  <si>
    <t>Office to Fulbourn, Cambridge (CB21 5EE) to home</t>
  </si>
  <si>
    <t>Joint CPSB/HCE meeting</t>
  </si>
  <si>
    <t>Home to Herts Police HQ (AL8 6XF) to office</t>
  </si>
  <si>
    <t>BCH Strategic Alliance Decision Meeting</t>
  </si>
  <si>
    <t>Office to Peterborough Town Hall (PE1 1FA) to office</t>
  </si>
  <si>
    <t>Police and Crime Panel - Annual Meeting</t>
  </si>
  <si>
    <t>Home to North Kent Police Station, (DA11 8BD) to home</t>
  </si>
  <si>
    <t>Eastern Regions Strategy Session Meeting</t>
  </si>
  <si>
    <t>Normal commuting journey from Home to Office, Huntingdon (PE29 6NP) (normal place of duty) is 16 miles each way</t>
  </si>
  <si>
    <t>Strategic Planning Meeting</t>
  </si>
  <si>
    <t>Expenses paid - AUGUST 2017</t>
  </si>
  <si>
    <t>03-04/07/2017</t>
  </si>
  <si>
    <t>Home to Coventry (CV4 7AL) to home</t>
  </si>
  <si>
    <t>APACE Leadership Development Event</t>
  </si>
  <si>
    <t>Office to  Peterborough Town Hall, (PE1 1FA) to home</t>
  </si>
  <si>
    <t>Peterborough Full Council meeting</t>
  </si>
  <si>
    <t>Office to Wymondham, Norfolk (NR18 0WW) to office</t>
  </si>
  <si>
    <t>Mtg Norfolk OPCC CH Exec &amp; CFO</t>
  </si>
  <si>
    <t>Expenses paid - SEPTEMBER 2017</t>
  </si>
  <si>
    <t>Expenses Paid - AUGUST 2017</t>
  </si>
  <si>
    <t>Expenses Paid - SEPTEMBER 2017</t>
  </si>
  <si>
    <t>Home to Fire Service College, Moreton in Marsh (GL56 0RH) to home</t>
  </si>
  <si>
    <t>PCC ‘Early Adopter’ Seminar</t>
  </si>
  <si>
    <t>Home to Chelmsford  (CM6 1JA) to office</t>
  </si>
  <si>
    <t>KPMG Criminal Justice Review meeting</t>
  </si>
  <si>
    <t>APACE Meeting</t>
  </si>
  <si>
    <t>rail fare</t>
  </si>
  <si>
    <t>Expenses paid - OCTOBER 2017</t>
  </si>
  <si>
    <t>Expenses Paid - OCTOBER 2017</t>
  </si>
  <si>
    <t>06-07/09/2017</t>
  </si>
  <si>
    <t>Office to Birmingham (B7 4HW) to home</t>
  </si>
  <si>
    <t xml:space="preserve">APCC one-day Fire policy workshop </t>
  </si>
  <si>
    <t xml:space="preserve">BCH Strategic Alliance Summit </t>
  </si>
  <si>
    <t>Office to Herts HQ (AL8 6XF) to home</t>
  </si>
  <si>
    <t>Expenses Paid - NOVEMBER 2017</t>
  </si>
  <si>
    <t>Office to Peterborough (PE2 8AL) to office</t>
  </si>
  <si>
    <t xml:space="preserve">Police and Crime Panel - training presentation </t>
  </si>
  <si>
    <t>Expenses paid - NOVEMBER 2017</t>
  </si>
  <si>
    <t>Expenses Paid - DECEMBER 2017</t>
  </si>
  <si>
    <t>Home to Beds Police HQ, (MK43 9AX) to home</t>
  </si>
  <si>
    <t>Home to Chatteris, (PE16 6TT) to home</t>
  </si>
  <si>
    <t>Office to Peterborough (PE1 1FB) to Home</t>
  </si>
  <si>
    <t>Tri-Force Joint Audit Committee Meeting</t>
  </si>
  <si>
    <t>Cambridgeshire PSB Meeting</t>
  </si>
  <si>
    <t>Partnership Arrangements across Peterborough and Cambridgeshire</t>
  </si>
  <si>
    <t>Expenses paid - DECEMBER 2017</t>
  </si>
  <si>
    <t>Expenses Paid - JANUARY 2018</t>
  </si>
  <si>
    <t>Office to Bury Saint Edmunds (IP33 3YU) to Home</t>
  </si>
  <si>
    <t>Eastern Regions Commissioner's Meeting</t>
  </si>
  <si>
    <t>Office to Peterborough (PE2 8AL) to Office</t>
  </si>
  <si>
    <t>Deputy Police and Crime Commissioner's Confirmation Hearing</t>
  </si>
  <si>
    <t>Expenses paid - JANUARY 2018</t>
  </si>
  <si>
    <t>Expenses Paid - FEBRUARY 2018</t>
  </si>
  <si>
    <t>Home to Ipswich (IP5 3RE) to Home</t>
  </si>
  <si>
    <t>Eastern Regions Specialist Capabilities Workshop</t>
  </si>
  <si>
    <t>Expenses paid - FEBRUARY 2018</t>
  </si>
  <si>
    <t>Train Ticket</t>
  </si>
  <si>
    <t>Police Reform and Transformation Board</t>
  </si>
  <si>
    <t>Car Parking</t>
  </si>
  <si>
    <t>Police and Crime Panel</t>
  </si>
  <si>
    <t>Expenses Paid - MARCH 2018</t>
  </si>
  <si>
    <t>Home to Kempston (MK43 9AX) to Office</t>
  </si>
  <si>
    <t>Expenses paid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</si>
</sst>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right"/>
    </xf>
    <xf numFmtId="14" fontId="0" fillId="0" borderId="12" xfId="0" applyNumberFormat="1" applyBorder="1"/>
    <xf numFmtId="0" fontId="0" fillId="0" borderId="12" xfId="0" applyBorder="1"/>
    <xf numFmtId="0" fontId="5" fillId="0" borderId="12" xfId="0" applyFont="1" applyBorder="1" applyProtection="1"/>
    <xf numFmtId="0" fontId="0" fillId="0" borderId="1" xfId="0" applyBorder="1"/>
    <xf numFmtId="0" fontId="0" fillId="0" borderId="12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17" xfId="0" applyFont="1" applyBorder="1"/>
    <xf numFmtId="17" fontId="1" fillId="0" borderId="12" xfId="0" applyNumberFormat="1" applyFont="1" applyBorder="1"/>
    <xf numFmtId="0" fontId="0" fillId="0" borderId="0" xfId="0" applyAlignment="1">
      <alignment wrapText="1"/>
    </xf>
    <xf numFmtId="8" fontId="0" fillId="0" borderId="5" xfId="0" applyNumberFormat="1" applyBorder="1"/>
    <xf numFmtId="0" fontId="0" fillId="0" borderId="12" xfId="0" applyBorder="1" applyProtection="1"/>
    <xf numFmtId="164" fontId="0" fillId="0" borderId="8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0" xfId="0" applyNumberFormat="1"/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16" xfId="0" applyNumberFormat="1" applyFont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2" xfId="0" applyNumberFormat="1" applyBorder="1"/>
    <xf numFmtId="8" fontId="0" fillId="0" borderId="16" xfId="0" applyNumberFormat="1" applyBorder="1"/>
    <xf numFmtId="1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right" vertical="center" wrapText="1"/>
    </xf>
    <xf numFmtId="1" fontId="0" fillId="0" borderId="12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0" fillId="0" borderId="12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8" fontId="0" fillId="0" borderId="4" xfId="0" applyNumberFormat="1" applyBorder="1"/>
    <xf numFmtId="8" fontId="0" fillId="0" borderId="11" xfId="0" applyNumberFormat="1" applyBorder="1"/>
    <xf numFmtId="8" fontId="1" fillId="0" borderId="18" xfId="0" applyNumberFormat="1" applyFont="1" applyBorder="1"/>
    <xf numFmtId="0" fontId="0" fillId="0" borderId="12" xfId="0" applyBorder="1" applyAlignment="1">
      <alignment horizontal="center"/>
    </xf>
    <xf numFmtId="1" fontId="0" fillId="0" borderId="5" xfId="0" applyNumberFormat="1" applyBorder="1" applyAlignment="1">
      <alignment horizontal="right"/>
    </xf>
    <xf numFmtId="1" fontId="0" fillId="0" borderId="12" xfId="0" applyNumberFormat="1" applyBorder="1" applyAlignment="1"/>
    <xf numFmtId="0" fontId="5" fillId="0" borderId="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" fontId="0" fillId="0" borderId="1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5" fillId="0" borderId="12" xfId="0" applyFont="1" applyBorder="1"/>
    <xf numFmtId="1" fontId="0" fillId="0" borderId="2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" fontId="5" fillId="0" borderId="1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M10" sqref="M10"/>
    </sheetView>
  </sheetViews>
  <sheetFormatPr defaultRowHeight="15" x14ac:dyDescent="0.25"/>
  <cols>
    <col min="1" max="1" width="25.140625" bestFit="1" customWidth="1"/>
    <col min="2" max="2" width="6.7109375" bestFit="1" customWidth="1"/>
    <col min="3" max="3" width="7.5703125" bestFit="1" customWidth="1"/>
    <col min="4" max="4" width="6.7109375" bestFit="1" customWidth="1"/>
    <col min="5" max="5" width="7.5703125" bestFit="1" customWidth="1"/>
    <col min="6" max="6" width="7.5703125" customWidth="1"/>
    <col min="7" max="8" width="8.42578125" customWidth="1"/>
    <col min="9" max="9" width="8.28515625" customWidth="1"/>
    <col min="10" max="10" width="8.42578125" customWidth="1"/>
    <col min="11" max="11" width="8.7109375" customWidth="1"/>
    <col min="14" max="14" width="11.7109375" bestFit="1" customWidth="1"/>
  </cols>
  <sheetData>
    <row r="1" spans="1:14" ht="32.25" customHeight="1" x14ac:dyDescent="0.25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5">
      <c r="A2" t="s">
        <v>30</v>
      </c>
    </row>
    <row r="3" spans="1:14" ht="41.25" customHeight="1" x14ac:dyDescent="0.25">
      <c r="A3" s="94" t="s">
        <v>28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5" t="s">
        <v>23</v>
      </c>
    </row>
    <row r="4" spans="1:14" x14ac:dyDescent="0.25">
      <c r="A4" s="20" t="s">
        <v>27</v>
      </c>
      <c r="B4" s="24">
        <v>42826</v>
      </c>
      <c r="C4" s="24">
        <v>42856</v>
      </c>
      <c r="D4" s="24">
        <v>42887</v>
      </c>
      <c r="E4" s="24">
        <v>42917</v>
      </c>
      <c r="F4" s="24">
        <v>42948</v>
      </c>
      <c r="G4" s="24">
        <v>42979</v>
      </c>
      <c r="H4" s="24">
        <v>43009</v>
      </c>
      <c r="I4" s="24">
        <v>43040</v>
      </c>
      <c r="J4" s="24">
        <v>43070</v>
      </c>
      <c r="K4" s="24">
        <v>43101</v>
      </c>
      <c r="L4" s="24">
        <v>43132</v>
      </c>
      <c r="M4" s="24">
        <v>43160</v>
      </c>
    </row>
    <row r="5" spans="1:14" x14ac:dyDescent="0.25">
      <c r="A5" s="21" t="s">
        <v>21</v>
      </c>
      <c r="B5" s="38">
        <f>Mileage!E83*0.45</f>
        <v>47.25</v>
      </c>
      <c r="C5" s="38">
        <f>Mileage!E79</f>
        <v>0</v>
      </c>
      <c r="D5" s="38">
        <f>Mileage!E74</f>
        <v>49.5</v>
      </c>
      <c r="E5" s="38">
        <f>Mileage!E67</f>
        <v>111.60000000000001</v>
      </c>
      <c r="F5" s="38">
        <f>Mileage!E60</f>
        <v>143.1</v>
      </c>
      <c r="G5" s="38">
        <f>Mileage!E53</f>
        <v>94.05</v>
      </c>
      <c r="H5" s="38">
        <f>Mileage!E47</f>
        <v>99</v>
      </c>
      <c r="I5" s="38">
        <f>SUM(Mileage!E41)</f>
        <v>20.7</v>
      </c>
      <c r="J5" s="38">
        <f>SUM(Mileage!E36)</f>
        <v>32.85</v>
      </c>
      <c r="K5" s="38">
        <f>SUM(Mileage!E29)</f>
        <v>43.965000000000003</v>
      </c>
      <c r="L5" s="38">
        <f>SUM(Mileage!E23)</f>
        <v>43.2</v>
      </c>
      <c r="M5" s="65">
        <f>SUM(Mileage!E18)</f>
        <v>16.425000000000001</v>
      </c>
    </row>
    <row r="6" spans="1:14" x14ac:dyDescent="0.25">
      <c r="A6" s="22" t="s">
        <v>22</v>
      </c>
      <c r="B6" s="26">
        <f>Expenses!C56</f>
        <v>0</v>
      </c>
      <c r="C6" s="26">
        <f>Expenses!C52</f>
        <v>0</v>
      </c>
      <c r="D6" s="26">
        <f>Expenses!C48</f>
        <v>0</v>
      </c>
      <c r="E6" s="26">
        <f>Expenses!C44</f>
        <v>0</v>
      </c>
      <c r="F6" s="26">
        <f>Expenses!C40</f>
        <v>0</v>
      </c>
      <c r="G6" s="26">
        <f>Expenses!C36</f>
        <v>0</v>
      </c>
      <c r="H6" s="26">
        <f>Expenses!C32</f>
        <v>47.1</v>
      </c>
      <c r="I6" s="26">
        <f>SUM(Expenses!C27)</f>
        <v>0</v>
      </c>
      <c r="J6" s="26">
        <f>SUM(Expenses!C23)</f>
        <v>0</v>
      </c>
      <c r="K6" s="26">
        <f>SUM(Expenses!C19)</f>
        <v>0</v>
      </c>
      <c r="L6" s="26">
        <f>SUM(Expenses!C15)</f>
        <v>51.9</v>
      </c>
      <c r="M6" s="66">
        <f>SUM(Expenses!C8)</f>
        <v>0</v>
      </c>
    </row>
    <row r="7" spans="1:14" ht="15.75" thickBot="1" x14ac:dyDescent="0.3">
      <c r="A7" s="23" t="s">
        <v>19</v>
      </c>
      <c r="B7" s="39">
        <f>SUM(B5:B6)</f>
        <v>47.25</v>
      </c>
      <c r="C7" s="39">
        <f>SUM(C5:C6)</f>
        <v>0</v>
      </c>
      <c r="D7" s="39">
        <f>SUM(D5:D6)</f>
        <v>49.5</v>
      </c>
      <c r="E7" s="39">
        <f>SUM(E5:E6)</f>
        <v>111.60000000000001</v>
      </c>
      <c r="F7" s="39">
        <f t="shared" ref="F7:M7" si="0">SUM(F5:F6)</f>
        <v>143.1</v>
      </c>
      <c r="G7" s="39">
        <f t="shared" si="0"/>
        <v>94.05</v>
      </c>
      <c r="H7" s="39">
        <f t="shared" si="0"/>
        <v>146.1</v>
      </c>
      <c r="I7" s="39">
        <f t="shared" si="0"/>
        <v>20.7</v>
      </c>
      <c r="J7" s="39">
        <f t="shared" si="0"/>
        <v>32.85</v>
      </c>
      <c r="K7" s="39">
        <f t="shared" si="0"/>
        <v>43.965000000000003</v>
      </c>
      <c r="L7" s="39">
        <f t="shared" si="0"/>
        <v>95.1</v>
      </c>
      <c r="M7" s="39">
        <f t="shared" si="0"/>
        <v>16.425000000000001</v>
      </c>
    </row>
    <row r="8" spans="1:14" ht="16.5" thickTop="1" thickBot="1" x14ac:dyDescent="0.3">
      <c r="N8" s="67">
        <f>SUM(B7:M7)</f>
        <v>800.6400000000001</v>
      </c>
    </row>
  </sheetData>
  <mergeCells count="2">
    <mergeCell ref="A1:N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H21" sqref="H21"/>
    </sheetView>
  </sheetViews>
  <sheetFormatPr defaultRowHeight="15" x14ac:dyDescent="0.25"/>
  <cols>
    <col min="1" max="1" width="13.28515625" bestFit="1" customWidth="1"/>
    <col min="2" max="2" width="46.140625" bestFit="1" customWidth="1"/>
    <col min="3" max="3" width="44" customWidth="1"/>
    <col min="4" max="4" width="13.42578125" style="63" bestFit="1" customWidth="1"/>
    <col min="5" max="5" width="15.42578125" style="63" customWidth="1"/>
  </cols>
  <sheetData>
    <row r="1" spans="1:5" x14ac:dyDescent="0.25">
      <c r="A1" s="1"/>
      <c r="B1" s="2"/>
      <c r="C1" s="2"/>
      <c r="D1" s="52" t="s">
        <v>0</v>
      </c>
      <c r="E1" s="52" t="s">
        <v>0</v>
      </c>
    </row>
    <row r="2" spans="1:5" x14ac:dyDescent="0.25">
      <c r="A2" s="95" t="s">
        <v>1</v>
      </c>
      <c r="B2" s="96"/>
      <c r="C2" s="97"/>
      <c r="D2" s="53" t="s">
        <v>2</v>
      </c>
      <c r="E2" s="53" t="s">
        <v>3</v>
      </c>
    </row>
    <row r="3" spans="1:5" x14ac:dyDescent="0.25">
      <c r="A3" s="98" t="s">
        <v>20</v>
      </c>
      <c r="B3" s="99"/>
      <c r="C3" s="100"/>
      <c r="D3" s="52" t="s">
        <v>4</v>
      </c>
      <c r="E3" s="104" t="s">
        <v>24</v>
      </c>
    </row>
    <row r="4" spans="1:5" x14ac:dyDescent="0.25">
      <c r="A4" s="101"/>
      <c r="B4" s="102"/>
      <c r="C4" s="103"/>
      <c r="D4" s="52" t="s">
        <v>5</v>
      </c>
      <c r="E4" s="105"/>
    </row>
    <row r="5" spans="1:5" x14ac:dyDescent="0.25">
      <c r="A5" s="101"/>
      <c r="B5" s="102"/>
      <c r="C5" s="103"/>
      <c r="D5" s="52" t="s">
        <v>6</v>
      </c>
      <c r="E5" s="105"/>
    </row>
    <row r="6" spans="1:5" x14ac:dyDescent="0.25">
      <c r="A6" s="101"/>
      <c r="B6" s="102"/>
      <c r="C6" s="103"/>
      <c r="D6" s="52" t="s">
        <v>7</v>
      </c>
      <c r="E6" s="105"/>
    </row>
    <row r="7" spans="1:5" x14ac:dyDescent="0.25">
      <c r="A7" s="101"/>
      <c r="B7" s="102"/>
      <c r="C7" s="103"/>
      <c r="D7" s="52" t="s">
        <v>8</v>
      </c>
      <c r="E7" s="105"/>
    </row>
    <row r="8" spans="1:5" x14ac:dyDescent="0.25">
      <c r="A8" s="101"/>
      <c r="B8" s="102"/>
      <c r="C8" s="103"/>
      <c r="D8" s="52" t="s">
        <v>9</v>
      </c>
      <c r="E8" s="105"/>
    </row>
    <row r="9" spans="1:5" x14ac:dyDescent="0.25">
      <c r="A9" s="101"/>
      <c r="B9" s="102"/>
      <c r="C9" s="103"/>
      <c r="D9" s="52" t="s">
        <v>10</v>
      </c>
      <c r="E9" s="105"/>
    </row>
    <row r="10" spans="1:5" x14ac:dyDescent="0.25">
      <c r="A10" s="5"/>
      <c r="B10" s="6"/>
      <c r="C10" s="7"/>
      <c r="D10" s="52" t="s">
        <v>11</v>
      </c>
      <c r="E10" s="105"/>
    </row>
    <row r="11" spans="1:5" ht="14.45" customHeight="1" x14ac:dyDescent="0.25">
      <c r="A11" s="106" t="s">
        <v>56</v>
      </c>
      <c r="B11" s="107"/>
      <c r="C11" s="108"/>
      <c r="D11" s="52" t="s">
        <v>12</v>
      </c>
      <c r="E11" s="105"/>
    </row>
    <row r="12" spans="1:5" x14ac:dyDescent="0.25">
      <c r="A12" s="8"/>
      <c r="B12" s="9"/>
      <c r="C12" s="10"/>
      <c r="D12" s="54"/>
      <c r="E12" s="48"/>
    </row>
    <row r="13" spans="1:5" x14ac:dyDescent="0.25">
      <c r="A13" s="4" t="s">
        <v>13</v>
      </c>
      <c r="B13" s="3" t="s">
        <v>14</v>
      </c>
      <c r="C13" s="11" t="s">
        <v>15</v>
      </c>
      <c r="D13" s="59"/>
      <c r="E13" s="12"/>
    </row>
    <row r="14" spans="1:5" ht="18.75" x14ac:dyDescent="0.3">
      <c r="A14" s="109" t="s">
        <v>108</v>
      </c>
      <c r="B14" s="110"/>
      <c r="C14" s="110"/>
      <c r="D14" s="110"/>
      <c r="E14" s="111"/>
    </row>
    <row r="15" spans="1:5" x14ac:dyDescent="0.25">
      <c r="A15" s="13">
        <v>43132</v>
      </c>
      <c r="B15" s="92" t="s">
        <v>109</v>
      </c>
      <c r="C15" s="92" t="s">
        <v>36</v>
      </c>
      <c r="D15" s="78">
        <v>20</v>
      </c>
      <c r="E15" s="70">
        <v>36.5</v>
      </c>
    </row>
    <row r="16" spans="1:5" x14ac:dyDescent="0.25">
      <c r="A16" s="13"/>
      <c r="B16" s="92"/>
      <c r="C16" s="92"/>
      <c r="D16" s="70"/>
      <c r="E16" s="70"/>
    </row>
    <row r="17" spans="1:5" x14ac:dyDescent="0.25">
      <c r="A17" s="1"/>
      <c r="B17" s="14"/>
      <c r="C17" s="15" t="s">
        <v>26</v>
      </c>
      <c r="D17" s="59">
        <f>SUM(D14:D16)</f>
        <v>20</v>
      </c>
      <c r="E17" s="90">
        <f>SUM(E14:E16)</f>
        <v>36.5</v>
      </c>
    </row>
    <row r="18" spans="1:5" x14ac:dyDescent="0.25">
      <c r="C18" s="33" t="s">
        <v>25</v>
      </c>
      <c r="D18" s="59"/>
      <c r="E18" s="91">
        <f>E17*0.45</f>
        <v>16.425000000000001</v>
      </c>
    </row>
    <row r="19" spans="1:5" ht="18.75" x14ac:dyDescent="0.3">
      <c r="A19" s="109" t="s">
        <v>100</v>
      </c>
      <c r="B19" s="110"/>
      <c r="C19" s="110"/>
      <c r="D19" s="110"/>
      <c r="E19" s="111"/>
    </row>
    <row r="20" spans="1:5" x14ac:dyDescent="0.25">
      <c r="A20" s="13">
        <v>43117</v>
      </c>
      <c r="B20" s="88" t="s">
        <v>101</v>
      </c>
      <c r="C20" s="88" t="s">
        <v>102</v>
      </c>
      <c r="D20" s="78">
        <v>40</v>
      </c>
      <c r="E20" s="70">
        <v>96</v>
      </c>
    </row>
    <row r="21" spans="1:5" x14ac:dyDescent="0.25">
      <c r="A21" s="13"/>
      <c r="B21" s="88"/>
      <c r="C21" s="88"/>
      <c r="D21" s="70"/>
      <c r="E21" s="70"/>
    </row>
    <row r="22" spans="1:5" x14ac:dyDescent="0.25">
      <c r="A22" s="1"/>
      <c r="B22" s="14"/>
      <c r="C22" s="15" t="s">
        <v>26</v>
      </c>
      <c r="D22" s="59">
        <f>SUM(D19:D21)</f>
        <v>40</v>
      </c>
      <c r="E22" s="90">
        <f>SUM(E19:E21)</f>
        <v>96</v>
      </c>
    </row>
    <row r="23" spans="1:5" x14ac:dyDescent="0.25">
      <c r="C23" s="33" t="s">
        <v>25</v>
      </c>
      <c r="D23" s="59"/>
      <c r="E23" s="91">
        <f>E22*0.45</f>
        <v>43.2</v>
      </c>
    </row>
    <row r="24" spans="1:5" ht="18.75" x14ac:dyDescent="0.3">
      <c r="A24" s="109" t="s">
        <v>94</v>
      </c>
      <c r="B24" s="110"/>
      <c r="C24" s="110"/>
      <c r="D24" s="110"/>
      <c r="E24" s="111"/>
    </row>
    <row r="25" spans="1:5" x14ac:dyDescent="0.25">
      <c r="A25" s="13">
        <v>43074</v>
      </c>
      <c r="B25" s="86" t="s">
        <v>95</v>
      </c>
      <c r="C25" s="86" t="s">
        <v>96</v>
      </c>
      <c r="D25" s="78">
        <v>20</v>
      </c>
      <c r="E25" s="70">
        <v>54.7</v>
      </c>
    </row>
    <row r="26" spans="1:5" ht="30" x14ac:dyDescent="0.25">
      <c r="A26" s="13">
        <v>43088</v>
      </c>
      <c r="B26" s="87" t="s">
        <v>97</v>
      </c>
      <c r="C26" s="85" t="s">
        <v>98</v>
      </c>
      <c r="D26" s="89">
        <v>0</v>
      </c>
      <c r="E26" s="57">
        <v>43</v>
      </c>
    </row>
    <row r="27" spans="1:5" x14ac:dyDescent="0.25">
      <c r="A27" s="13"/>
      <c r="B27" s="86"/>
      <c r="C27" s="86"/>
      <c r="D27" s="70"/>
      <c r="E27" s="70"/>
    </row>
    <row r="28" spans="1:5" x14ac:dyDescent="0.25">
      <c r="A28" s="1"/>
      <c r="B28" s="14"/>
      <c r="C28" s="15" t="s">
        <v>26</v>
      </c>
      <c r="D28" s="59">
        <f>SUM(D24:D27)</f>
        <v>20</v>
      </c>
      <c r="E28" s="90">
        <f>SUM(E24:E27)</f>
        <v>97.7</v>
      </c>
    </row>
    <row r="29" spans="1:5" x14ac:dyDescent="0.25">
      <c r="C29" s="33" t="s">
        <v>25</v>
      </c>
      <c r="D29" s="59"/>
      <c r="E29" s="91">
        <f>E28*0.45</f>
        <v>43.965000000000003</v>
      </c>
    </row>
    <row r="30" spans="1:5" ht="18.75" x14ac:dyDescent="0.3">
      <c r="A30" s="109" t="s">
        <v>86</v>
      </c>
      <c r="B30" s="110"/>
      <c r="C30" s="110"/>
      <c r="D30" s="110"/>
      <c r="E30" s="111"/>
    </row>
    <row r="31" spans="1:5" x14ac:dyDescent="0.25">
      <c r="A31" s="13">
        <v>43042</v>
      </c>
      <c r="B31" s="47" t="s">
        <v>87</v>
      </c>
      <c r="C31" s="47" t="s">
        <v>90</v>
      </c>
      <c r="D31" s="78">
        <v>40</v>
      </c>
      <c r="E31" s="81">
        <v>22.7</v>
      </c>
    </row>
    <row r="32" spans="1:5" x14ac:dyDescent="0.25">
      <c r="A32" s="79">
        <v>43049</v>
      </c>
      <c r="B32" s="71" t="s">
        <v>88</v>
      </c>
      <c r="C32" s="77" t="s">
        <v>91</v>
      </c>
      <c r="D32" s="82">
        <v>40</v>
      </c>
      <c r="E32" s="82">
        <v>28.8</v>
      </c>
    </row>
    <row r="33" spans="1:5" ht="25.5" x14ac:dyDescent="0.25">
      <c r="A33" s="80">
        <v>43061</v>
      </c>
      <c r="B33" s="47" t="s">
        <v>89</v>
      </c>
      <c r="C33" s="83" t="s">
        <v>92</v>
      </c>
      <c r="D33" s="84">
        <v>40</v>
      </c>
      <c r="E33" s="81">
        <v>21.5</v>
      </c>
    </row>
    <row r="34" spans="1:5" x14ac:dyDescent="0.25">
      <c r="A34" s="13"/>
      <c r="B34" s="77"/>
      <c r="C34" s="77"/>
      <c r="D34" s="70"/>
      <c r="E34" s="70"/>
    </row>
    <row r="35" spans="1:5" x14ac:dyDescent="0.25">
      <c r="A35" s="1"/>
      <c r="B35" s="14"/>
      <c r="C35" s="15" t="s">
        <v>26</v>
      </c>
      <c r="D35" s="59">
        <f>SUM(D30:D34)</f>
        <v>120</v>
      </c>
      <c r="E35" s="59">
        <f>SUM(E30:E34)</f>
        <v>73</v>
      </c>
    </row>
    <row r="36" spans="1:5" x14ac:dyDescent="0.25">
      <c r="C36" s="33" t="s">
        <v>25</v>
      </c>
      <c r="D36" s="59"/>
      <c r="E36" s="60">
        <f>E35*0.45</f>
        <v>32.85</v>
      </c>
    </row>
    <row r="37" spans="1:5" ht="18.75" x14ac:dyDescent="0.3">
      <c r="A37" s="109" t="s">
        <v>82</v>
      </c>
      <c r="B37" s="110"/>
      <c r="C37" s="110"/>
      <c r="D37" s="110"/>
      <c r="E37" s="111"/>
    </row>
    <row r="38" spans="1:5" x14ac:dyDescent="0.25">
      <c r="A38" s="13">
        <v>43018</v>
      </c>
      <c r="B38" s="68" t="s">
        <v>83</v>
      </c>
      <c r="C38" s="68" t="s">
        <v>84</v>
      </c>
      <c r="D38" s="78">
        <v>0</v>
      </c>
      <c r="E38" s="70">
        <v>46</v>
      </c>
    </row>
    <row r="39" spans="1:5" x14ac:dyDescent="0.25">
      <c r="A39" s="13"/>
      <c r="B39" s="45"/>
      <c r="C39" s="45"/>
      <c r="D39" s="73"/>
      <c r="E39" s="73"/>
    </row>
    <row r="40" spans="1:5" x14ac:dyDescent="0.25">
      <c r="A40" s="1"/>
      <c r="B40" s="14"/>
      <c r="C40" s="15" t="s">
        <v>26</v>
      </c>
      <c r="D40" s="59">
        <f>SUM(D37:D39)</f>
        <v>0</v>
      </c>
      <c r="E40" s="59">
        <f>SUM(E37:E39)</f>
        <v>46</v>
      </c>
    </row>
    <row r="41" spans="1:5" x14ac:dyDescent="0.25">
      <c r="C41" s="33" t="s">
        <v>25</v>
      </c>
      <c r="D41" s="59"/>
      <c r="E41" s="60">
        <f>E40*0.45</f>
        <v>20.7</v>
      </c>
    </row>
    <row r="42" spans="1:5" x14ac:dyDescent="0.25">
      <c r="A42" s="42"/>
      <c r="B42" s="43"/>
      <c r="C42" s="43"/>
      <c r="D42" s="64"/>
      <c r="E42" s="55"/>
    </row>
    <row r="43" spans="1:5" ht="18.75" x14ac:dyDescent="0.3">
      <c r="A43" s="109" t="s">
        <v>76</v>
      </c>
      <c r="B43" s="110"/>
      <c r="C43" s="110"/>
      <c r="D43" s="110"/>
      <c r="E43" s="111"/>
    </row>
    <row r="44" spans="1:5" x14ac:dyDescent="0.25">
      <c r="A44" s="13" t="s">
        <v>77</v>
      </c>
      <c r="B44" s="71" t="s">
        <v>78</v>
      </c>
      <c r="C44" s="51" t="s">
        <v>79</v>
      </c>
      <c r="D44" s="76">
        <v>20</v>
      </c>
      <c r="E44" s="74">
        <v>156</v>
      </c>
    </row>
    <row r="45" spans="1:5" x14ac:dyDescent="0.25">
      <c r="A45" s="13">
        <v>42997</v>
      </c>
      <c r="B45" s="45" t="s">
        <v>81</v>
      </c>
      <c r="C45" s="45" t="s">
        <v>80</v>
      </c>
      <c r="D45" s="73">
        <v>20</v>
      </c>
      <c r="E45" s="73">
        <v>64</v>
      </c>
    </row>
    <row r="46" spans="1:5" x14ac:dyDescent="0.25">
      <c r="A46" s="1"/>
      <c r="B46" s="14"/>
      <c r="C46" s="15" t="s">
        <v>26</v>
      </c>
      <c r="D46" s="59">
        <f>SUM(D43:D45)</f>
        <v>40</v>
      </c>
      <c r="E46" s="59">
        <f>SUM(E43:E45)</f>
        <v>220</v>
      </c>
    </row>
    <row r="47" spans="1:5" x14ac:dyDescent="0.25">
      <c r="C47" s="33" t="s">
        <v>25</v>
      </c>
      <c r="D47" s="59"/>
      <c r="E47" s="60">
        <f>E46*0.45</f>
        <v>99</v>
      </c>
    </row>
    <row r="48" spans="1:5" x14ac:dyDescent="0.25">
      <c r="A48" s="42"/>
      <c r="B48" s="43"/>
      <c r="C48" s="43"/>
      <c r="D48" s="64"/>
      <c r="E48" s="55"/>
    </row>
    <row r="49" spans="1:5" ht="18.75" x14ac:dyDescent="0.3">
      <c r="A49" s="109" t="s">
        <v>68</v>
      </c>
      <c r="B49" s="110"/>
      <c r="C49" s="110"/>
      <c r="D49" s="110"/>
      <c r="E49" s="111"/>
    </row>
    <row r="50" spans="1:5" x14ac:dyDescent="0.25">
      <c r="A50" s="13">
        <v>42948</v>
      </c>
      <c r="B50" s="47" t="s">
        <v>69</v>
      </c>
      <c r="C50" s="72" t="s">
        <v>70</v>
      </c>
      <c r="D50" s="69">
        <v>40</v>
      </c>
      <c r="E50" s="73">
        <v>140</v>
      </c>
    </row>
    <row r="51" spans="1:5" x14ac:dyDescent="0.25">
      <c r="A51" s="13">
        <v>42949</v>
      </c>
      <c r="B51" s="47" t="s">
        <v>71</v>
      </c>
      <c r="C51" s="52" t="s">
        <v>72</v>
      </c>
      <c r="D51" s="74">
        <v>20</v>
      </c>
      <c r="E51" s="74">
        <v>69</v>
      </c>
    </row>
    <row r="52" spans="1:5" x14ac:dyDescent="0.25">
      <c r="A52" s="1"/>
      <c r="B52" s="14"/>
      <c r="C52" s="15" t="s">
        <v>26</v>
      </c>
      <c r="D52" s="59">
        <f>SUM(D49:D51)</f>
        <v>60</v>
      </c>
      <c r="E52" s="59">
        <f>SUM(E49:E51)</f>
        <v>209</v>
      </c>
    </row>
    <row r="53" spans="1:5" x14ac:dyDescent="0.25">
      <c r="C53" s="33" t="s">
        <v>25</v>
      </c>
      <c r="D53" s="59"/>
      <c r="E53" s="60">
        <f>E52*0.45</f>
        <v>94.05</v>
      </c>
    </row>
    <row r="54" spans="1:5" x14ac:dyDescent="0.25">
      <c r="A54" s="42"/>
      <c r="B54" s="43"/>
      <c r="C54" s="43"/>
      <c r="D54" s="64"/>
      <c r="E54" s="55"/>
    </row>
    <row r="55" spans="1:5" ht="18.75" x14ac:dyDescent="0.3">
      <c r="A55" s="109" t="s">
        <v>67</v>
      </c>
      <c r="B55" s="110"/>
      <c r="C55" s="110"/>
      <c r="D55" s="110"/>
      <c r="E55" s="111"/>
    </row>
    <row r="56" spans="1:5" x14ac:dyDescent="0.25">
      <c r="A56" s="13" t="s">
        <v>59</v>
      </c>
      <c r="B56" s="50" t="s">
        <v>60</v>
      </c>
      <c r="C56" s="50" t="s">
        <v>61</v>
      </c>
      <c r="D56" s="69">
        <v>40</v>
      </c>
      <c r="E56" s="70">
        <v>127</v>
      </c>
    </row>
    <row r="57" spans="1:5" x14ac:dyDescent="0.25">
      <c r="A57" s="13">
        <v>42935</v>
      </c>
      <c r="B57" s="50" t="s">
        <v>62</v>
      </c>
      <c r="C57" s="50" t="s">
        <v>63</v>
      </c>
      <c r="D57" s="70">
        <v>20</v>
      </c>
      <c r="E57" s="70">
        <v>42</v>
      </c>
    </row>
    <row r="58" spans="1:5" x14ac:dyDescent="0.25">
      <c r="A58" s="13">
        <v>42936</v>
      </c>
      <c r="B58" s="50" t="s">
        <v>64</v>
      </c>
      <c r="C58" s="50" t="s">
        <v>65</v>
      </c>
      <c r="D58" s="70">
        <v>0</v>
      </c>
      <c r="E58" s="70">
        <v>149</v>
      </c>
    </row>
    <row r="59" spans="1:5" x14ac:dyDescent="0.25">
      <c r="A59" s="1"/>
      <c r="B59" s="14"/>
      <c r="C59" s="15" t="s">
        <v>26</v>
      </c>
      <c r="D59" s="59">
        <f>SUM(D55:D58)</f>
        <v>60</v>
      </c>
      <c r="E59" s="59">
        <f>SUM(E55:E58)</f>
        <v>318</v>
      </c>
    </row>
    <row r="60" spans="1:5" x14ac:dyDescent="0.25">
      <c r="C60" s="33" t="s">
        <v>25</v>
      </c>
      <c r="D60" s="59"/>
      <c r="E60" s="60">
        <f>E59*0.45</f>
        <v>143.1</v>
      </c>
    </row>
    <row r="61" spans="1:5" x14ac:dyDescent="0.25">
      <c r="A61" s="42"/>
      <c r="B61" s="43"/>
      <c r="C61" s="43"/>
      <c r="D61" s="64"/>
      <c r="E61" s="55"/>
    </row>
    <row r="62" spans="1:5" ht="18.75" x14ac:dyDescent="0.3">
      <c r="A62" s="109" t="s">
        <v>39</v>
      </c>
      <c r="B62" s="110"/>
      <c r="C62" s="110"/>
      <c r="D62" s="110"/>
      <c r="E62" s="111"/>
    </row>
    <row r="63" spans="1:5" x14ac:dyDescent="0.25">
      <c r="A63" s="13">
        <v>42887</v>
      </c>
      <c r="B63" s="36" t="s">
        <v>50</v>
      </c>
      <c r="C63" s="36" t="s">
        <v>51</v>
      </c>
      <c r="D63" s="58">
        <v>20</v>
      </c>
      <c r="E63" s="56">
        <v>63</v>
      </c>
    </row>
    <row r="64" spans="1:5" x14ac:dyDescent="0.25">
      <c r="A64" s="13">
        <v>42900</v>
      </c>
      <c r="B64" s="46" t="s">
        <v>52</v>
      </c>
      <c r="C64" s="37" t="s">
        <v>53</v>
      </c>
      <c r="D64" s="57">
        <v>40</v>
      </c>
      <c r="E64" s="57">
        <v>48</v>
      </c>
    </row>
    <row r="65" spans="1:5" ht="26.25" x14ac:dyDescent="0.25">
      <c r="A65" s="13">
        <v>42907</v>
      </c>
      <c r="B65" s="44" t="s">
        <v>54</v>
      </c>
      <c r="C65" s="47" t="s">
        <v>55</v>
      </c>
      <c r="D65" s="58">
        <v>40</v>
      </c>
      <c r="E65" s="58">
        <v>137</v>
      </c>
    </row>
    <row r="66" spans="1:5" x14ac:dyDescent="0.25">
      <c r="A66" s="1"/>
      <c r="B66" s="14"/>
      <c r="C66" s="15" t="s">
        <v>26</v>
      </c>
      <c r="D66" s="59">
        <f>SUM(D62:D65)</f>
        <v>100</v>
      </c>
      <c r="E66" s="59">
        <f>SUM(E62:E65)</f>
        <v>248</v>
      </c>
    </row>
    <row r="67" spans="1:5" x14ac:dyDescent="0.25">
      <c r="C67" s="33" t="s">
        <v>25</v>
      </c>
      <c r="D67" s="59"/>
      <c r="E67" s="60">
        <f>E66*0.45</f>
        <v>111.60000000000001</v>
      </c>
    </row>
    <row r="68" spans="1:5" x14ac:dyDescent="0.25">
      <c r="A68" s="42"/>
      <c r="B68" s="43"/>
      <c r="C68" s="43"/>
      <c r="D68" s="64"/>
      <c r="E68" s="55"/>
    </row>
    <row r="69" spans="1:5" ht="18.75" x14ac:dyDescent="0.3">
      <c r="A69" s="109" t="s">
        <v>38</v>
      </c>
      <c r="B69" s="110"/>
      <c r="C69" s="110"/>
      <c r="D69" s="110"/>
      <c r="E69" s="111"/>
    </row>
    <row r="70" spans="1:5" x14ac:dyDescent="0.25">
      <c r="A70" s="13">
        <v>42859</v>
      </c>
      <c r="B70" s="44" t="s">
        <v>45</v>
      </c>
      <c r="C70" s="36" t="s">
        <v>57</v>
      </c>
      <c r="D70" s="56">
        <v>0</v>
      </c>
      <c r="E70" s="61">
        <v>6</v>
      </c>
    </row>
    <row r="71" spans="1:5" x14ac:dyDescent="0.25">
      <c r="A71" s="13">
        <v>42864</v>
      </c>
      <c r="B71" s="44" t="s">
        <v>46</v>
      </c>
      <c r="C71" s="36" t="s">
        <v>47</v>
      </c>
      <c r="D71" s="56">
        <v>20</v>
      </c>
      <c r="E71" s="56">
        <v>90</v>
      </c>
    </row>
    <row r="72" spans="1:5" ht="20.45" customHeight="1" x14ac:dyDescent="0.25">
      <c r="A72" s="13">
        <v>42880</v>
      </c>
      <c r="B72" s="45" t="s">
        <v>48</v>
      </c>
      <c r="C72" s="41" t="s">
        <v>49</v>
      </c>
      <c r="D72" s="56">
        <v>20</v>
      </c>
      <c r="E72" s="56">
        <v>14</v>
      </c>
    </row>
    <row r="73" spans="1:5" x14ac:dyDescent="0.25">
      <c r="A73" s="1"/>
      <c r="B73" s="14"/>
      <c r="C73" s="15" t="s">
        <v>26</v>
      </c>
      <c r="D73" s="59">
        <f>SUM(D69:D72)</f>
        <v>40</v>
      </c>
      <c r="E73" s="59">
        <f>SUM(E69:E72)</f>
        <v>110</v>
      </c>
    </row>
    <row r="74" spans="1:5" x14ac:dyDescent="0.25">
      <c r="C74" s="33" t="s">
        <v>25</v>
      </c>
      <c r="D74" s="59"/>
      <c r="E74" s="60">
        <f>E73*0.45</f>
        <v>49.5</v>
      </c>
    </row>
    <row r="75" spans="1:5" ht="18.75" x14ac:dyDescent="0.3">
      <c r="A75" s="109" t="s">
        <v>37</v>
      </c>
      <c r="B75" s="110"/>
      <c r="C75" s="110"/>
      <c r="D75" s="110"/>
      <c r="E75" s="111"/>
    </row>
    <row r="76" spans="1:5" x14ac:dyDescent="0.25">
      <c r="A76" s="13"/>
      <c r="B76" s="36"/>
      <c r="C76" s="36" t="s">
        <v>44</v>
      </c>
      <c r="D76" s="58"/>
      <c r="E76" s="56"/>
    </row>
    <row r="77" spans="1:5" x14ac:dyDescent="0.25">
      <c r="A77" s="40"/>
      <c r="B77" s="41"/>
      <c r="C77" s="41"/>
      <c r="D77" s="62"/>
      <c r="E77" s="62"/>
    </row>
    <row r="78" spans="1:5" x14ac:dyDescent="0.25">
      <c r="A78" s="1"/>
      <c r="B78" s="14"/>
      <c r="C78" s="15" t="s">
        <v>26</v>
      </c>
      <c r="D78" s="59">
        <f>SUM(D75:D77)</f>
        <v>0</v>
      </c>
      <c r="E78" s="59">
        <f>SUM(E75:E77)</f>
        <v>0</v>
      </c>
    </row>
    <row r="79" spans="1:5" x14ac:dyDescent="0.25">
      <c r="C79" s="33" t="s">
        <v>25</v>
      </c>
      <c r="D79" s="59"/>
      <c r="E79" s="60">
        <f>E78*0.45</f>
        <v>0</v>
      </c>
    </row>
    <row r="80" spans="1:5" ht="18.75" x14ac:dyDescent="0.3">
      <c r="A80" s="109" t="s">
        <v>31</v>
      </c>
      <c r="B80" s="110"/>
      <c r="C80" s="110"/>
      <c r="D80" s="110"/>
      <c r="E80" s="111"/>
    </row>
    <row r="81" spans="1:5" x14ac:dyDescent="0.25">
      <c r="A81" s="13">
        <v>42802</v>
      </c>
      <c r="B81" s="36" t="s">
        <v>33</v>
      </c>
      <c r="C81" s="36" t="s">
        <v>34</v>
      </c>
      <c r="D81" s="58">
        <v>16</v>
      </c>
      <c r="E81" s="56">
        <v>41</v>
      </c>
    </row>
    <row r="82" spans="1:5" x14ac:dyDescent="0.25">
      <c r="A82" s="40">
        <v>42824</v>
      </c>
      <c r="B82" s="41" t="s">
        <v>35</v>
      </c>
      <c r="C82" s="41" t="s">
        <v>36</v>
      </c>
      <c r="D82" s="62">
        <v>16</v>
      </c>
      <c r="E82" s="62">
        <v>64</v>
      </c>
    </row>
    <row r="83" spans="1:5" x14ac:dyDescent="0.25">
      <c r="A83" s="1"/>
      <c r="B83" s="14"/>
      <c r="C83" s="15" t="s">
        <v>26</v>
      </c>
      <c r="D83" s="59">
        <f>SUM(D80:D82)</f>
        <v>32</v>
      </c>
      <c r="E83" s="59">
        <f>SUM(E80:E82)</f>
        <v>105</v>
      </c>
    </row>
    <row r="84" spans="1:5" x14ac:dyDescent="0.25">
      <c r="C84" s="33" t="s">
        <v>25</v>
      </c>
      <c r="D84" s="59"/>
      <c r="E84" s="60">
        <f>E83*0.45</f>
        <v>47.25</v>
      </c>
    </row>
  </sheetData>
  <protectedRanges>
    <protectedRange sqref="A80:E80 A83:E83 A75:E75 A78:E78 A73:E73 A62:E62 A66:E66 A69:E69 A55:E55 A59:E59 A49:E49 A52:E52 A43:E43 A46:E46 A37:E37 A40:E40 A30:E30 A35:E35 A24:E24 A28:E28 A19:E19 A22:E22 A14:E14 A17:E17" name="Range2"/>
    <protectedRange sqref="A11" name="Range1"/>
    <protectedRange sqref="A81:A82 A76:A77" name="Range2_2"/>
    <protectedRange sqref="B81:E82 B76:E77" name="Range2_4"/>
    <protectedRange sqref="A70:A72" name="Range2_5"/>
    <protectedRange sqref="B70:E72" name="Range2_6"/>
    <protectedRange sqref="A63:A65" name="Range2_7"/>
    <protectedRange sqref="B63:E65" name="Range2_8"/>
    <protectedRange sqref="A56:A58 A34 A27 A21 A16" name="Range2_1"/>
    <protectedRange sqref="B56:C58 B34:C34 B27:C27 B21:C21 B16:C16" name="Range2_3"/>
    <protectedRange sqref="D56:E58 D34:E34 D27:E27 D21:E21 D16:E16" name="Range2_9"/>
    <protectedRange sqref="A50:A51" name="Range2_10"/>
    <protectedRange sqref="B50:C51" name="Range2_11"/>
    <protectedRange sqref="D50:E51" name="Range2_12"/>
    <protectedRange sqref="A44:A45 A39" name="Range2_13"/>
    <protectedRange sqref="B44:C44" name="Range2_14"/>
    <protectedRange sqref="B45:C45 B39:C39" name="Range2_1_1"/>
    <protectedRange sqref="D44:E45 D39:E39" name="Range2_15"/>
    <protectedRange sqref="A38" name="Range2_16"/>
    <protectedRange sqref="B38:E38" name="Range2_17"/>
    <protectedRange sqref="A31:A33" name="Range2_18"/>
    <protectedRange sqref="B31:B33" name="Range2_19"/>
    <protectedRange sqref="C31:E33" name="Range2_20"/>
    <protectedRange sqref="A25:A26" name="Range2_21"/>
    <protectedRange sqref="B25:E26" name="Range2_22"/>
    <protectedRange sqref="A20" name="Range2_23"/>
    <protectedRange sqref="B20:E20" name="Range2_24"/>
    <protectedRange sqref="A15" name="Range2_1_2"/>
    <protectedRange sqref="E15" name="Range2_25"/>
    <protectedRange sqref="B15:D15" name="Range2_1_3"/>
  </protectedRanges>
  <mergeCells count="16">
    <mergeCell ref="A2:C2"/>
    <mergeCell ref="A3:C9"/>
    <mergeCell ref="E3:E11"/>
    <mergeCell ref="A11:C11"/>
    <mergeCell ref="A80:E80"/>
    <mergeCell ref="A75:E75"/>
    <mergeCell ref="A69:E69"/>
    <mergeCell ref="A62:E62"/>
    <mergeCell ref="A55:E55"/>
    <mergeCell ref="A49:E49"/>
    <mergeCell ref="A43:E43"/>
    <mergeCell ref="A37:E37"/>
    <mergeCell ref="A30:E30"/>
    <mergeCell ref="A24:E24"/>
    <mergeCell ref="A19:E19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6" sqref="A6"/>
    </sheetView>
  </sheetViews>
  <sheetFormatPr defaultRowHeight="15" x14ac:dyDescent="0.25"/>
  <cols>
    <col min="1" max="1" width="11.85546875" customWidth="1"/>
    <col min="2" max="2" width="61.85546875" customWidth="1"/>
    <col min="3" max="3" width="16" style="32" customWidth="1"/>
  </cols>
  <sheetData>
    <row r="1" spans="1:3" ht="15.75" x14ac:dyDescent="0.25">
      <c r="A1" s="115" t="s">
        <v>16</v>
      </c>
      <c r="B1" s="116"/>
      <c r="C1" s="116"/>
    </row>
    <row r="2" spans="1:3" ht="15" customHeight="1" x14ac:dyDescent="0.25">
      <c r="A2" s="117" t="s">
        <v>13</v>
      </c>
      <c r="B2" s="119" t="s">
        <v>17</v>
      </c>
      <c r="C2" s="28"/>
    </row>
    <row r="3" spans="1:3" x14ac:dyDescent="0.25">
      <c r="A3" s="118"/>
      <c r="B3" s="120"/>
      <c r="C3" s="29"/>
    </row>
    <row r="4" spans="1:3" x14ac:dyDescent="0.25">
      <c r="A4" s="118"/>
      <c r="B4" s="117"/>
      <c r="C4" s="30" t="s">
        <v>18</v>
      </c>
    </row>
    <row r="5" spans="1:3" ht="18.75" x14ac:dyDescent="0.3">
      <c r="A5" s="112" t="s">
        <v>110</v>
      </c>
      <c r="B5" s="113"/>
      <c r="C5" s="114"/>
    </row>
    <row r="6" spans="1:3" x14ac:dyDescent="0.25">
      <c r="A6" s="16"/>
      <c r="B6" s="27" t="s">
        <v>40</v>
      </c>
      <c r="C6" s="31"/>
    </row>
    <row r="7" spans="1:3" x14ac:dyDescent="0.25">
      <c r="A7" s="17"/>
      <c r="B7" s="18"/>
      <c r="C7" s="31"/>
    </row>
    <row r="8" spans="1:3" ht="15.75" thickBot="1" x14ac:dyDescent="0.3">
      <c r="A8" s="19"/>
      <c r="B8" s="34" t="s">
        <v>19</v>
      </c>
      <c r="C8" s="35">
        <f>SUM(C5:C7)</f>
        <v>0</v>
      </c>
    </row>
    <row r="9" spans="1:3" ht="19.5" thickTop="1" x14ac:dyDescent="0.3">
      <c r="A9" s="112" t="s">
        <v>103</v>
      </c>
      <c r="B9" s="113"/>
      <c r="C9" s="114"/>
    </row>
    <row r="10" spans="1:3" x14ac:dyDescent="0.25">
      <c r="A10" s="16">
        <v>43129</v>
      </c>
      <c r="B10" s="17" t="s">
        <v>104</v>
      </c>
      <c r="C10" s="31">
        <v>47.9</v>
      </c>
    </row>
    <row r="11" spans="1:3" x14ac:dyDescent="0.25">
      <c r="A11" s="17"/>
      <c r="B11" s="17" t="s">
        <v>105</v>
      </c>
      <c r="C11" s="31"/>
    </row>
    <row r="12" spans="1:3" x14ac:dyDescent="0.25">
      <c r="A12" s="17"/>
      <c r="B12" s="17"/>
      <c r="C12" s="31"/>
    </row>
    <row r="13" spans="1:3" x14ac:dyDescent="0.25">
      <c r="A13" s="16">
        <v>43131</v>
      </c>
      <c r="B13" s="17" t="s">
        <v>106</v>
      </c>
      <c r="C13" s="31">
        <v>4</v>
      </c>
    </row>
    <row r="14" spans="1:3" x14ac:dyDescent="0.25">
      <c r="A14" s="17"/>
      <c r="B14" s="17" t="s">
        <v>107</v>
      </c>
      <c r="C14" s="17"/>
    </row>
    <row r="15" spans="1:3" ht="15.75" thickBot="1" x14ac:dyDescent="0.3">
      <c r="A15" s="19"/>
      <c r="B15" s="34" t="s">
        <v>19</v>
      </c>
      <c r="C15" s="35">
        <f>SUM(C9:C14)</f>
        <v>51.9</v>
      </c>
    </row>
    <row r="16" spans="1:3" ht="19.5" thickTop="1" x14ac:dyDescent="0.3">
      <c r="A16" s="112" t="s">
        <v>99</v>
      </c>
      <c r="B16" s="113"/>
      <c r="C16" s="114"/>
    </row>
    <row r="17" spans="1:3" x14ac:dyDescent="0.25">
      <c r="A17" s="16"/>
      <c r="B17" s="27" t="s">
        <v>40</v>
      </c>
      <c r="C17" s="31"/>
    </row>
    <row r="18" spans="1:3" x14ac:dyDescent="0.25">
      <c r="A18" s="17"/>
      <c r="B18" s="18"/>
      <c r="C18" s="31"/>
    </row>
    <row r="19" spans="1:3" ht="15.75" thickBot="1" x14ac:dyDescent="0.3">
      <c r="A19" s="19"/>
      <c r="B19" s="34" t="s">
        <v>19</v>
      </c>
      <c r="C19" s="35">
        <f>SUM(C16:C18)</f>
        <v>0</v>
      </c>
    </row>
    <row r="20" spans="1:3" ht="19.5" thickTop="1" x14ac:dyDescent="0.3">
      <c r="A20" s="112" t="s">
        <v>93</v>
      </c>
      <c r="B20" s="113"/>
      <c r="C20" s="114"/>
    </row>
    <row r="21" spans="1:3" x14ac:dyDescent="0.25">
      <c r="A21" s="16"/>
      <c r="B21" s="27" t="s">
        <v>40</v>
      </c>
      <c r="C21" s="31"/>
    </row>
    <row r="22" spans="1:3" x14ac:dyDescent="0.25">
      <c r="A22" s="17"/>
      <c r="B22" s="18"/>
      <c r="C22" s="31"/>
    </row>
    <row r="23" spans="1:3" ht="15.75" thickBot="1" x14ac:dyDescent="0.3">
      <c r="A23" s="19"/>
      <c r="B23" s="34" t="s">
        <v>19</v>
      </c>
      <c r="C23" s="35">
        <f>SUM(C20:C22)</f>
        <v>0</v>
      </c>
    </row>
    <row r="24" spans="1:3" ht="19.5" thickTop="1" x14ac:dyDescent="0.3">
      <c r="A24" s="112" t="s">
        <v>85</v>
      </c>
      <c r="B24" s="113"/>
      <c r="C24" s="114"/>
    </row>
    <row r="25" spans="1:3" x14ac:dyDescent="0.25">
      <c r="A25" s="16"/>
      <c r="B25" s="27" t="s">
        <v>40</v>
      </c>
      <c r="C25" s="31"/>
    </row>
    <row r="26" spans="1:3" x14ac:dyDescent="0.25">
      <c r="A26" s="17"/>
      <c r="B26" s="18"/>
      <c r="C26" s="31"/>
    </row>
    <row r="27" spans="1:3" ht="15.75" thickBot="1" x14ac:dyDescent="0.3">
      <c r="A27" s="19"/>
      <c r="B27" s="34" t="s">
        <v>19</v>
      </c>
      <c r="C27" s="35">
        <f>SUM(C24:C26)</f>
        <v>0</v>
      </c>
    </row>
    <row r="28" spans="1:3" ht="19.5" thickTop="1" x14ac:dyDescent="0.3">
      <c r="A28" s="112" t="s">
        <v>75</v>
      </c>
      <c r="B28" s="113"/>
      <c r="C28" s="114"/>
    </row>
    <row r="29" spans="1:3" x14ac:dyDescent="0.25">
      <c r="A29" s="13">
        <v>43003</v>
      </c>
      <c r="B29" s="17" t="s">
        <v>73</v>
      </c>
      <c r="C29" s="31"/>
    </row>
    <row r="30" spans="1:3" ht="15.6" customHeight="1" x14ac:dyDescent="0.3">
      <c r="A30" s="49"/>
      <c r="B30" s="75" t="s">
        <v>74</v>
      </c>
      <c r="C30" s="31">
        <v>47.1</v>
      </c>
    </row>
    <row r="31" spans="1:3" x14ac:dyDescent="0.25">
      <c r="A31" s="17"/>
      <c r="B31" s="18"/>
      <c r="C31" s="31"/>
    </row>
    <row r="32" spans="1:3" ht="15.75" thickBot="1" x14ac:dyDescent="0.3">
      <c r="A32" s="19"/>
      <c r="B32" s="34" t="s">
        <v>19</v>
      </c>
      <c r="C32" s="35">
        <f>SUM(C28:C31)</f>
        <v>47.1</v>
      </c>
    </row>
    <row r="33" spans="1:3" ht="19.5" thickTop="1" x14ac:dyDescent="0.3">
      <c r="A33" s="112" t="s">
        <v>66</v>
      </c>
      <c r="B33" s="113"/>
      <c r="C33" s="114"/>
    </row>
    <row r="34" spans="1:3" x14ac:dyDescent="0.25">
      <c r="A34" s="16"/>
      <c r="B34" s="27" t="s">
        <v>40</v>
      </c>
      <c r="C34" s="31"/>
    </row>
    <row r="35" spans="1:3" x14ac:dyDescent="0.25">
      <c r="A35" s="17"/>
      <c r="B35" s="18"/>
      <c r="C35" s="31"/>
    </row>
    <row r="36" spans="1:3" ht="15.75" thickBot="1" x14ac:dyDescent="0.3">
      <c r="A36" s="19"/>
      <c r="B36" s="34" t="s">
        <v>19</v>
      </c>
      <c r="C36" s="35">
        <f>SUM(C33:C35)</f>
        <v>0</v>
      </c>
    </row>
    <row r="37" spans="1:3" ht="19.5" thickTop="1" x14ac:dyDescent="0.3">
      <c r="A37" s="112" t="s">
        <v>58</v>
      </c>
      <c r="B37" s="113"/>
      <c r="C37" s="114"/>
    </row>
    <row r="38" spans="1:3" x14ac:dyDescent="0.25">
      <c r="A38" s="16"/>
      <c r="B38" s="27" t="s">
        <v>40</v>
      </c>
      <c r="C38" s="31"/>
    </row>
    <row r="39" spans="1:3" x14ac:dyDescent="0.25">
      <c r="A39" s="17"/>
      <c r="B39" s="18"/>
      <c r="C39" s="31"/>
    </row>
    <row r="40" spans="1:3" ht="15.75" thickBot="1" x14ac:dyDescent="0.3">
      <c r="A40" s="19"/>
      <c r="B40" s="34" t="s">
        <v>19</v>
      </c>
      <c r="C40" s="35">
        <f>SUM(C37:C39)</f>
        <v>0</v>
      </c>
    </row>
    <row r="41" spans="1:3" ht="19.5" thickTop="1" x14ac:dyDescent="0.3">
      <c r="A41" s="112" t="s">
        <v>43</v>
      </c>
      <c r="B41" s="113"/>
      <c r="C41" s="114"/>
    </row>
    <row r="42" spans="1:3" x14ac:dyDescent="0.25">
      <c r="A42" s="16"/>
      <c r="B42" s="27" t="s">
        <v>40</v>
      </c>
      <c r="C42" s="31"/>
    </row>
    <row r="43" spans="1:3" x14ac:dyDescent="0.25">
      <c r="A43" s="17"/>
      <c r="B43" s="18"/>
      <c r="C43" s="31"/>
    </row>
    <row r="44" spans="1:3" ht="15.75" thickBot="1" x14ac:dyDescent="0.3">
      <c r="A44" s="19"/>
      <c r="B44" s="34" t="s">
        <v>19</v>
      </c>
      <c r="C44" s="35">
        <f>SUM(C41:C43)</f>
        <v>0</v>
      </c>
    </row>
    <row r="45" spans="1:3" ht="19.5" thickTop="1" x14ac:dyDescent="0.3">
      <c r="A45" s="112" t="s">
        <v>42</v>
      </c>
      <c r="B45" s="113"/>
      <c r="C45" s="114"/>
    </row>
    <row r="46" spans="1:3" x14ac:dyDescent="0.25">
      <c r="A46" s="16"/>
      <c r="B46" s="27" t="s">
        <v>40</v>
      </c>
      <c r="C46" s="31"/>
    </row>
    <row r="47" spans="1:3" x14ac:dyDescent="0.25">
      <c r="A47" s="17"/>
      <c r="B47" s="18"/>
      <c r="C47" s="31"/>
    </row>
    <row r="48" spans="1:3" ht="15.75" thickBot="1" x14ac:dyDescent="0.3">
      <c r="A48" s="19"/>
      <c r="B48" s="34" t="s">
        <v>19</v>
      </c>
      <c r="C48" s="35">
        <f>SUM(C45:C47)</f>
        <v>0</v>
      </c>
    </row>
    <row r="49" spans="1:3" ht="19.5" thickTop="1" x14ac:dyDescent="0.3">
      <c r="A49" s="112" t="s">
        <v>41</v>
      </c>
      <c r="B49" s="113"/>
      <c r="C49" s="114"/>
    </row>
    <row r="50" spans="1:3" x14ac:dyDescent="0.25">
      <c r="A50" s="16"/>
      <c r="B50" s="27" t="s">
        <v>40</v>
      </c>
      <c r="C50" s="31"/>
    </row>
    <row r="51" spans="1:3" x14ac:dyDescent="0.25">
      <c r="A51" s="17"/>
      <c r="B51" s="18"/>
      <c r="C51" s="31"/>
    </row>
    <row r="52" spans="1:3" ht="15.75" thickBot="1" x14ac:dyDescent="0.3">
      <c r="A52" s="19"/>
      <c r="B52" s="34" t="s">
        <v>19</v>
      </c>
      <c r="C52" s="35">
        <f>SUM(C49:C51)</f>
        <v>0</v>
      </c>
    </row>
    <row r="53" spans="1:3" ht="19.5" thickTop="1" x14ac:dyDescent="0.3">
      <c r="A53" s="112" t="s">
        <v>32</v>
      </c>
      <c r="B53" s="113"/>
      <c r="C53" s="114"/>
    </row>
    <row r="54" spans="1:3" x14ac:dyDescent="0.25">
      <c r="A54" s="16"/>
      <c r="B54" s="27" t="s">
        <v>40</v>
      </c>
      <c r="C54" s="31"/>
    </row>
    <row r="55" spans="1:3" x14ac:dyDescent="0.25">
      <c r="A55" s="17"/>
      <c r="B55" s="18"/>
      <c r="C55" s="31"/>
    </row>
    <row r="56" spans="1:3" ht="15.75" thickBot="1" x14ac:dyDescent="0.3">
      <c r="A56" s="19"/>
      <c r="B56" s="34" t="s">
        <v>19</v>
      </c>
      <c r="C56" s="35">
        <f>SUM(C53:C55)</f>
        <v>0</v>
      </c>
    </row>
    <row r="57" spans="1:3" ht="15.75" thickTop="1" x14ac:dyDescent="0.25"/>
  </sheetData>
  <protectedRanges>
    <protectedRange sqref="A53:C53 B56:C56 A55:A56 A49:C49 B52:C52 A51:A52 A45:C45 B48:C48 A47:A48 A41:C41 B44:C44 A43:A44 A37:C37 B40:C40 A39:A40 A33:C33 B36:C36 A35:A36 A28:C28 B32:C32 A30:A32 A24:C24 B27:C27 A26:A27 A20:C20 B23:C23 A22:A23 B19:C19 A18:A19 A9:C9 A15:C16 A5:C5 B8:C8 A7:A8" name="Range1"/>
    <protectedRange sqref="B54:B55 B50:B51 B46:B47 B42:B43 B38:B39 B34:B35 B31 B25:B26 B21:B22 B17:B18 B6:B7" name="Range1_2"/>
    <protectedRange sqref="A54 A50 A46 A42 A38 A34 A25 A21 A17 A6" name="Range1_3"/>
    <protectedRange sqref="C54:C55 C50:C51 C46:C47 C42:C43 C38:C39 C34:C35 C29:C31 C25:C26 C21:C22 C17:C18 C6:C7" name="Range1_4"/>
    <protectedRange sqref="A29" name="Range2_10"/>
    <protectedRange sqref="B29:B30" name="Range1_5"/>
    <protectedRange sqref="A10:A14" name="Range1_1"/>
    <protectedRange sqref="B10:C14" name="Range1_7"/>
  </protectedRanges>
  <mergeCells count="15">
    <mergeCell ref="A53:C53"/>
    <mergeCell ref="A1:C1"/>
    <mergeCell ref="A2:A4"/>
    <mergeCell ref="B2:B4"/>
    <mergeCell ref="A49:C49"/>
    <mergeCell ref="A45:C45"/>
    <mergeCell ref="A41:C41"/>
    <mergeCell ref="A37:C37"/>
    <mergeCell ref="A33:C33"/>
    <mergeCell ref="A28:C28"/>
    <mergeCell ref="A24:C24"/>
    <mergeCell ref="A20:C20"/>
    <mergeCell ref="A16:C16"/>
    <mergeCell ref="A9:C9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costs</vt:lpstr>
      <vt:lpstr>Mileage</vt:lpstr>
      <vt:lpstr>Expenses</vt:lpstr>
    </vt:vector>
  </TitlesOfParts>
  <Company>Cambridgeshire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Brown</dc:creator>
  <cp:lastModifiedBy>GEORGE, Claire 3911</cp:lastModifiedBy>
  <dcterms:created xsi:type="dcterms:W3CDTF">2014-03-19T10:19:50Z</dcterms:created>
  <dcterms:modified xsi:type="dcterms:W3CDTF">2018-04-05T13:27:50Z</dcterms:modified>
</cp:coreProperties>
</file>