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6 - NEW COMMISSIONER FOLDER\Finance and Audit\Expenses\PCC\Website\"/>
    </mc:Choice>
  </mc:AlternateContent>
  <bookViews>
    <workbookView xWindow="480" yWindow="60" windowWidth="18195" windowHeight="11835"/>
  </bookViews>
  <sheets>
    <sheet name="Total costs" sheetId="3" r:id="rId1"/>
    <sheet name="Mileage" sheetId="1" r:id="rId2"/>
    <sheet name="Expenses" sheetId="2" r:id="rId3"/>
  </sheets>
  <calcPr calcId="152511"/>
</workbook>
</file>

<file path=xl/calcChain.xml><?xml version="1.0" encoding="utf-8"?>
<calcChain xmlns="http://schemas.openxmlformats.org/spreadsheetml/2006/main">
  <c r="M7" i="3" l="1"/>
  <c r="M6" i="3"/>
  <c r="M5" i="3"/>
  <c r="C8" i="2"/>
  <c r="E22" i="1"/>
  <c r="E23" i="1" s="1"/>
  <c r="D22" i="1"/>
  <c r="L6" i="3" l="1"/>
  <c r="C13" i="2"/>
  <c r="E33" i="1"/>
  <c r="E34" i="1" s="1"/>
  <c r="L5" i="3" s="1"/>
  <c r="D33" i="1"/>
  <c r="L7" i="3" l="1"/>
  <c r="K6" i="3"/>
  <c r="C17" i="2"/>
  <c r="E45" i="1"/>
  <c r="E46" i="1" s="1"/>
  <c r="K5" i="3" s="1"/>
  <c r="D45" i="1"/>
  <c r="K7" i="3" l="1"/>
  <c r="J6" i="3"/>
  <c r="C21" i="2"/>
  <c r="E64" i="1"/>
  <c r="E65" i="1" s="1"/>
  <c r="J5" i="3" s="1"/>
  <c r="D64" i="1"/>
  <c r="J7" i="3" l="1"/>
  <c r="I6" i="3"/>
  <c r="C25" i="2"/>
  <c r="E80" i="1"/>
  <c r="E81" i="1" s="1"/>
  <c r="I5" i="3" s="1"/>
  <c r="D80" i="1"/>
  <c r="I7" i="3" l="1"/>
  <c r="H6" i="3"/>
  <c r="C29" i="2"/>
  <c r="E99" i="1"/>
  <c r="E100" i="1" s="1"/>
  <c r="H5" i="3" s="1"/>
  <c r="D99" i="1"/>
  <c r="H7" i="3" l="1"/>
  <c r="G6" i="3"/>
  <c r="C33" i="2"/>
  <c r="E108" i="1"/>
  <c r="E109" i="1" s="1"/>
  <c r="G5" i="3" s="1"/>
  <c r="D108" i="1"/>
  <c r="G7" i="3" l="1"/>
  <c r="F6" i="3"/>
  <c r="C37" i="2"/>
  <c r="E119" i="1"/>
  <c r="E120" i="1" s="1"/>
  <c r="F5" i="3" s="1"/>
  <c r="D119" i="1"/>
  <c r="F7" i="3" l="1"/>
  <c r="E6" i="3"/>
  <c r="C41" i="2"/>
  <c r="E129" i="1"/>
  <c r="E130" i="1" s="1"/>
  <c r="E5" i="3" s="1"/>
  <c r="D129" i="1"/>
  <c r="E7" i="3" l="1"/>
  <c r="C46" i="2"/>
  <c r="D6" i="3" s="1"/>
  <c r="E148" i="1"/>
  <c r="E149" i="1" s="1"/>
  <c r="D5" i="3" s="1"/>
  <c r="D148" i="1"/>
  <c r="D7" i="3" l="1"/>
  <c r="C50" i="2"/>
  <c r="C6" i="3" s="1"/>
  <c r="E155" i="1"/>
  <c r="E156" i="1" s="1"/>
  <c r="C5" i="3" s="1"/>
  <c r="D155" i="1"/>
  <c r="C7" i="3" l="1"/>
  <c r="E168" i="1"/>
  <c r="D168" i="1"/>
  <c r="C54" i="2"/>
  <c r="B6" i="3" s="1"/>
  <c r="B5" i="3" l="1"/>
  <c r="B7" i="3" s="1"/>
  <c r="N8" i="3" s="1"/>
  <c r="E169" i="1"/>
</calcChain>
</file>

<file path=xl/sharedStrings.xml><?xml version="1.0" encoding="utf-8"?>
<sst xmlns="http://schemas.openxmlformats.org/spreadsheetml/2006/main" count="318" uniqueCount="241">
  <si>
    <t>Column</t>
  </si>
  <si>
    <t>Details of Journeys Made</t>
  </si>
  <si>
    <t>A</t>
  </si>
  <si>
    <t>B</t>
  </si>
  <si>
    <t xml:space="preserve">If your journey </t>
  </si>
  <si>
    <t>start/finish</t>
  </si>
  <si>
    <t xml:space="preserve">point is at </t>
  </si>
  <si>
    <t>home, show</t>
  </si>
  <si>
    <t>below the</t>
  </si>
  <si>
    <t xml:space="preserve">number of </t>
  </si>
  <si>
    <t xml:space="preserve">claimed for </t>
  </si>
  <si>
    <t>payment</t>
  </si>
  <si>
    <t>Date</t>
  </si>
  <si>
    <t>Starting/Finish Point and Places Visited</t>
  </si>
  <si>
    <t>Reason</t>
  </si>
  <si>
    <t>DETAILS OF EXPENSES</t>
  </si>
  <si>
    <t>Reason for Claim</t>
  </si>
  <si>
    <t>£</t>
  </si>
  <si>
    <t>Total</t>
  </si>
  <si>
    <t>Mileage</t>
  </si>
  <si>
    <t>Expenses</t>
  </si>
  <si>
    <t>Running total for the year</t>
  </si>
  <si>
    <t>Official Mileage Claimed for Payment (Mileage paid at 45p per mile)</t>
  </si>
  <si>
    <t>Total Paid</t>
  </si>
  <si>
    <t>Total Miles</t>
  </si>
  <si>
    <t>*** Expenses are paid retrospectively for each month, eg, expenses claimed in March will be paid in April***</t>
  </si>
  <si>
    <t>Month Paid</t>
  </si>
  <si>
    <t>Cambridgeshire Police and Crime Commissioner's Expenses for 2016/17</t>
  </si>
  <si>
    <t>Overall Expenses for 2016/17</t>
  </si>
  <si>
    <t>Expenses Paid - APRIL 2016</t>
  </si>
  <si>
    <t>Home to PE3 7PD to Cambridge CB3 0AP to Home</t>
  </si>
  <si>
    <t>Home to PE29 6NP to Home</t>
  </si>
  <si>
    <t>Home to PE28 2LR to CB23 6EA to CB1 9NJ to Home</t>
  </si>
  <si>
    <t>Home to PE29 6NP to PE1 1HF to PE29 6NP to Home</t>
  </si>
  <si>
    <t>Home to PE15 8SN to Home</t>
  </si>
  <si>
    <t>Home to PE1 2UW to Home</t>
  </si>
  <si>
    <t>Business Employment Event &amp; Leaders &amp; Chief Officers Devolution Meeting</t>
  </si>
  <si>
    <t>Eastern Region ICV Conference</t>
  </si>
  <si>
    <t>Passing Out Parade &amp; Cybercrime Event</t>
  </si>
  <si>
    <t>Stakeholder and Potential Candidate Event</t>
  </si>
  <si>
    <t>Police and Crime Panel &amp; Pre-Brief</t>
  </si>
  <si>
    <t>Youth Fund Event</t>
  </si>
  <si>
    <t>BBC East Interview - Ormiston Families</t>
  </si>
  <si>
    <t>Peterborough Cadets Passing Out Parade</t>
  </si>
  <si>
    <t>Community Countwide Safety Strategic Board</t>
  </si>
  <si>
    <t>No expenses claimed</t>
  </si>
  <si>
    <t>Expenses Paid - MAY 2016</t>
  </si>
  <si>
    <t>Office to PE3 6SD to Home</t>
  </si>
  <si>
    <t>Home to PE29 6NP to CB23 6EA to Home</t>
  </si>
  <si>
    <t>Constabulary Meetings</t>
  </si>
  <si>
    <t>Meeting at Victims Hub with Victim Services Chief Executive</t>
  </si>
  <si>
    <t>Performance Working Group</t>
  </si>
  <si>
    <t>Expenses Paid - JUNE 2016</t>
  </si>
  <si>
    <t>Office to PE29 6NP to Home</t>
  </si>
  <si>
    <t>Home to CB4 2JF to Home</t>
  </si>
  <si>
    <t>Home to PE29 3NR to Home</t>
  </si>
  <si>
    <t>Home to PE29 6NP to PE2 8AL to Home</t>
  </si>
  <si>
    <t>Sir Graham Bright</t>
  </si>
  <si>
    <t>Jason Ablewhite</t>
  </si>
  <si>
    <t>Visit to Cambridge City Cadets</t>
  </si>
  <si>
    <t>Huntingdon Contact Point</t>
  </si>
  <si>
    <t>Meetings held at HQ and Leaders &amp; Chief Officers Meeting</t>
  </si>
  <si>
    <t>Home to CB23 6EA to Home</t>
  </si>
  <si>
    <t>Home to CB23 6EA to AL5 4GZ to CB23 6EA to Home</t>
  </si>
  <si>
    <t>Normal commuting journey from Home to Office, Huntingdon (PE29 6NP) (normal place of duty) is 6 miles each way</t>
  </si>
  <si>
    <t>Home to PE3 6SD to Office</t>
  </si>
  <si>
    <t>Home to CB1 1JG to Office</t>
  </si>
  <si>
    <t>Home to MK44 3AL to Home</t>
  </si>
  <si>
    <t>Home to IP33 3YU to Home</t>
  </si>
  <si>
    <r>
      <rPr>
        <b/>
        <sz val="11"/>
        <rFont val="Calibri"/>
        <family val="2"/>
        <scheme val="minor"/>
      </rPr>
      <t xml:space="preserve">Where a normal journey starts/finishes at home you must deduct your normal home to work mileage from your journey claimed and enter you home address on the front page.) </t>
    </r>
    <r>
      <rPr>
        <sz val="11"/>
        <rFont val="Calibri"/>
        <family val="2"/>
        <scheme val="minor"/>
      </rPr>
      <t xml:space="preserve"> Record these miles in Column A and complete the statement below: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</si>
  <si>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miles </t>
    </r>
    <r>
      <rPr>
        <u/>
        <sz val="11"/>
        <rFont val="Calibri"/>
        <family val="2"/>
        <scheme val="minor"/>
      </rPr>
      <t>NOT</t>
    </r>
  </si>
  <si>
    <t>Public Engagement in Cambridge</t>
  </si>
  <si>
    <t>Meetings with OPCC Team</t>
  </si>
  <si>
    <t>Operational Support Governance Board</t>
  </si>
  <si>
    <t>Public Engagement in Peterborough</t>
  </si>
  <si>
    <t>BCH Strategic Planning Event</t>
  </si>
  <si>
    <t>Cambourne Contact Point</t>
  </si>
  <si>
    <t>Eastern Region Summit</t>
  </si>
  <si>
    <t>Meeting at Home Office</t>
  </si>
  <si>
    <t>Rail fare</t>
  </si>
  <si>
    <t>Expenses Paid - JULY 2016</t>
  </si>
  <si>
    <t>BCH Strategic Alliance Summit Meeting</t>
  </si>
  <si>
    <t>Cambridge City Patrol</t>
  </si>
  <si>
    <t>Leaders and Chief Officers Meeting</t>
  </si>
  <si>
    <t>Ely Commissioner's Surgery</t>
  </si>
  <si>
    <t>Burglary Team Visit</t>
  </si>
  <si>
    <t>Police and Crime Panel</t>
  </si>
  <si>
    <t>Home to AL8 6XF to Home</t>
  </si>
  <si>
    <t>Home to CB1 1JG to Home</t>
  </si>
  <si>
    <t>Home to CB3 0AP to Office</t>
  </si>
  <si>
    <t>Home to PE1 1HF to Home</t>
  </si>
  <si>
    <t>Office to CB7 4PL to Home</t>
  </si>
  <si>
    <t>Expenses Paid - AUGUST 2016</t>
  </si>
  <si>
    <t>Home to PE34 3AG to PE28 2LR to Home</t>
  </si>
  <si>
    <t>Visit to Kings Lynn PIC and Passing Out Parade</t>
  </si>
  <si>
    <t>Cambridge Speedwatch &amp; Soham Cadets Pass Out Parade</t>
  </si>
  <si>
    <t>Commissioners Surgery</t>
  </si>
  <si>
    <t>Visit to PSD</t>
  </si>
  <si>
    <t>Eastern Regions Meeting</t>
  </si>
  <si>
    <t>Home to CB1 1JG to PE29 6NP to CB7 5AA</t>
  </si>
  <si>
    <t>Home to CB2 3QJ to Home</t>
  </si>
  <si>
    <t>Office to SG18 8AL to Office</t>
  </si>
  <si>
    <t>Home to MK43 9AX to Home</t>
  </si>
  <si>
    <t>Expenses Paid - SEPTEMBER 2016</t>
  </si>
  <si>
    <t>Office to CB1 3HP to Office</t>
  </si>
  <si>
    <t>Home to PE13 2DN to Office</t>
  </si>
  <si>
    <t>Office to PE13 3BT to Home</t>
  </si>
  <si>
    <t>Home to CB23 0AP to Office</t>
  </si>
  <si>
    <t>Cambridge Contact Point</t>
  </si>
  <si>
    <t>Custody Suite Visit</t>
  </si>
  <si>
    <t>Prince's Trust Team Presentation</t>
  </si>
  <si>
    <t>Wisbech Surgery</t>
  </si>
  <si>
    <t>Leader and Chief Officers Meeting</t>
  </si>
  <si>
    <t>Expenses Paid - October 2016</t>
  </si>
  <si>
    <t>Home to PE1 1HF to Office</t>
  </si>
  <si>
    <t>Office to CB7 4PL to Home (2nd Journey)</t>
  </si>
  <si>
    <t>Office to CB23 6EA to Office</t>
  </si>
  <si>
    <t>Office to PE1 1HF to Office</t>
  </si>
  <si>
    <t>Office to PE3 7PD to Home</t>
  </si>
  <si>
    <t>Home to CB7 4PL to Home</t>
  </si>
  <si>
    <t>Office to PE19 5BB to Home</t>
  </si>
  <si>
    <t>Home to AL8 6XF to Office</t>
  </si>
  <si>
    <t>Home to PE7 3UQ to Office</t>
  </si>
  <si>
    <t>Office to CB23 6EG to Home</t>
  </si>
  <si>
    <t>Office to PE13 2PE to Home</t>
  </si>
  <si>
    <t>Office to CB3 0AG to Home</t>
  </si>
  <si>
    <t>Home to PE3 6SD to Home</t>
  </si>
  <si>
    <t>Peterborough Surgery</t>
  </si>
  <si>
    <t>Ely Youth Consultation Panel</t>
  </si>
  <si>
    <t>Meeting with Cllr Holdich</t>
  </si>
  <si>
    <t>Visit to Peterborough Prison and Victims Hub with District Attorney</t>
  </si>
  <si>
    <t>Ely Police Station Open Day</t>
  </si>
  <si>
    <t>Lord-Lieutenant Garden Party</t>
  </si>
  <si>
    <t>Cambridge City Local Policing Team</t>
  </si>
  <si>
    <t>BCH Engagement Session</t>
  </si>
  <si>
    <t>Meeting with Northamptonshire PCC</t>
  </si>
  <si>
    <t>Bobby Scheme's 15th Anniversary Event</t>
  </si>
  <si>
    <t>Chelsea's Choice School &amp; Community Performance</t>
  </si>
  <si>
    <t>Cambridge City Cadet Passing Out Parade</t>
  </si>
  <si>
    <t>Ministry of Justivce Permanent Secretary Visit to Victims &amp; Witness Hub</t>
  </si>
  <si>
    <t>Expenses Paid - OCTOBER 2016</t>
  </si>
  <si>
    <t>Expenses Paid - November 2016</t>
  </si>
  <si>
    <t>The High Sheriffs Justice Service</t>
  </si>
  <si>
    <t>Visit to Whitemoor Prison</t>
  </si>
  <si>
    <t>Whittlesey Mayor's Civic Service</t>
  </si>
  <si>
    <t>Eastern Regions Alliance Summit</t>
  </si>
  <si>
    <t>March Hate Crime Contact Point</t>
  </si>
  <si>
    <t>Whittlesey Town Council Meeting</t>
  </si>
  <si>
    <t>Sawston Surgery and Patrol with South Cambs Policing Team</t>
  </si>
  <si>
    <t>Visit with Secretary of State and NFU Visit</t>
  </si>
  <si>
    <t>Visit to Littlehey Prison</t>
  </si>
  <si>
    <t>Meeting with Cambridge University Students Union &amp; Patrol with Wisbech Policing Team</t>
  </si>
  <si>
    <t>Safer Peterborough Partnership &amp; Attendance at East Cambs Mayor's Community Forum</t>
  </si>
  <si>
    <t>Home to PE1 1XS to Home</t>
  </si>
  <si>
    <t>Office to PE15 0PR to Home</t>
  </si>
  <si>
    <t>Home to PE7 1AB to Home</t>
  </si>
  <si>
    <t>Office to IP33 3YU to Office</t>
  </si>
  <si>
    <t>Home to PE15 0AX to Office</t>
  </si>
  <si>
    <t>Home to PE7 1AQ to Home</t>
  </si>
  <si>
    <t>Home to CB22 3GB to CB7 4EE to Home</t>
  </si>
  <si>
    <t>Home to PE28 4XA to Office to PE15 0PE to Home</t>
  </si>
  <si>
    <t>Home to PE28 0SR to Office</t>
  </si>
  <si>
    <t>Home to CB2 1RX to PE13 3BT to Home</t>
  </si>
  <si>
    <t>Office to PE1 1HZ to CB7 4BB to Home</t>
  </si>
  <si>
    <t>Expenses Paid - NOVEMBER 2016</t>
  </si>
  <si>
    <t>Expenses Paid - December 2016</t>
  </si>
  <si>
    <t>Home to CB3 0AP to Alconbury to Office</t>
  </si>
  <si>
    <t>Office to CB1 2LT to Home</t>
  </si>
  <si>
    <t>Office to PE15 8NQ to Home</t>
  </si>
  <si>
    <t>Office to CB1 1JF to Home</t>
  </si>
  <si>
    <t>Office to CM2 0RG to Home</t>
  </si>
  <si>
    <t>Home to PE13 2LD to Home</t>
  </si>
  <si>
    <t>Office to MK43 9AX to Home</t>
  </si>
  <si>
    <t>Home to CB5 8BL to Home</t>
  </si>
  <si>
    <t>Home to CB7 4EE to AL8 6XF to Home</t>
  </si>
  <si>
    <t>Home to PE1 1HZ to Home</t>
  </si>
  <si>
    <t>Home to PE2 6GB to Office</t>
  </si>
  <si>
    <t>Home to CB7 5NR to Home</t>
  </si>
  <si>
    <t>Office to CM5 9NL toCB3 0AP to Home</t>
  </si>
  <si>
    <t>Cambridge Ethnic Community Forum AGM</t>
  </si>
  <si>
    <t>Troubled Families/Domestic Abuse Roundtable</t>
  </si>
  <si>
    <t>Cambridge Surgery</t>
  </si>
  <si>
    <t>Chelmsford CPS Visit</t>
  </si>
  <si>
    <t>Patrol with Wisbech Citizens on Patrol Team</t>
  </si>
  <si>
    <t xml:space="preserve">Insight into Armed Policing </t>
  </si>
  <si>
    <t>Road Victims Trust Service</t>
  </si>
  <si>
    <t>Strategic Traveller Coordination Group and Visit to Scientific Services</t>
  </si>
  <si>
    <t>Leaders and Chif Officers Meeting</t>
  </si>
  <si>
    <t>Safer Peterborough Partnership Meetings</t>
  </si>
  <si>
    <t>Peterborough Traveller Meeting</t>
  </si>
  <si>
    <t>East Cambridgeshire District Council Civic Service</t>
  </si>
  <si>
    <t>Meeting with Essex PCC and Devolution Deal 2 Workshop</t>
  </si>
  <si>
    <t>Leaders and Chief Officers Meeting and Roads Policing Unit Exercise</t>
  </si>
  <si>
    <t>Expenses Paid - DECEMBER 2016</t>
  </si>
  <si>
    <t>Expenses Paid - Janaury 2017</t>
  </si>
  <si>
    <t>Meet with NPAS</t>
  </si>
  <si>
    <t>Visit to HMP Peterborough</t>
  </si>
  <si>
    <t>Full Fire Authority Meeting</t>
  </si>
  <si>
    <t>Leaders and Chief Officers Meeting &amp; Shadow Combined Authority Meeting</t>
  </si>
  <si>
    <t>BCH Strategic Alliance Summit</t>
  </si>
  <si>
    <t>PSD Dip Sampling Exercise</t>
  </si>
  <si>
    <t>Devolution Deal 2 Meeting</t>
  </si>
  <si>
    <t>Passing Out Parade</t>
  </si>
  <si>
    <t>Home to CM3 3NB to Home</t>
  </si>
  <si>
    <t>Home to PE3 7PD to Office</t>
  </si>
  <si>
    <t>Home to PE2 8AN to Office</t>
  </si>
  <si>
    <t>Office to AL8 6XF to Office</t>
  </si>
  <si>
    <t>Office to SG18 8AL to Home</t>
  </si>
  <si>
    <t>Office to CB3 0AP to Office</t>
  </si>
  <si>
    <t>Office to PE28 2LR to Home</t>
  </si>
  <si>
    <t>Expenses Paid - JANUARY 2017</t>
  </si>
  <si>
    <t>Expenses Paid - February 2017</t>
  </si>
  <si>
    <t>Home to IP5 3QS to Home</t>
  </si>
  <si>
    <t>Seven Force Head of Procurement Selection Process</t>
  </si>
  <si>
    <t>Office to CB23 6EG to Office</t>
  </si>
  <si>
    <t>Patrol with South Cambs Policing Team</t>
  </si>
  <si>
    <t>Home to CB4 1ER to PE28 4EQ to Home</t>
  </si>
  <si>
    <t>Visit to Cambridge Sanctuary (MIND), Patrol with Cambridge City Policing Team and Alconbury Neighbourhood Wacth AGM</t>
  </si>
  <si>
    <t>Home to CB25 9ZR to Office to PE15 9JF to Home</t>
  </si>
  <si>
    <t>Visit to CHS Group and March Lions Club</t>
  </si>
  <si>
    <t>Home to NR3 1SL to CB2 5LZ to Home</t>
  </si>
  <si>
    <t>Visit to Norwich CPS Officer, Meeting with Norfolk PCC and Cybercrime Conference</t>
  </si>
  <si>
    <t>Office to CB2 5LZ to Home</t>
  </si>
  <si>
    <t>Romsey Mill Youth Engagement</t>
  </si>
  <si>
    <t>Expenses Paid - FEBRUARY 2017</t>
  </si>
  <si>
    <t>Meeting with Norfolk PCC</t>
  </si>
  <si>
    <t>Car Park Fee</t>
  </si>
  <si>
    <t>Expenses Paid - March 2017</t>
  </si>
  <si>
    <t>Office to CB7 5RY to Home</t>
  </si>
  <si>
    <t>East Cambs Parish Council Conference</t>
  </si>
  <si>
    <t>Home to CB7 4EE to Home</t>
  </si>
  <si>
    <t>Cambridgeshire and Peterborough Combined Authority - Governance Workshop</t>
  </si>
  <si>
    <t>Home to PE28 2LR to PE1 1HF to Home</t>
  </si>
  <si>
    <t>Police Training Centre and PES Joint Working Group Meeting</t>
  </si>
  <si>
    <t>Office to CB1 1JG to Home</t>
  </si>
  <si>
    <t>Visit to Parkside Police Station</t>
  </si>
  <si>
    <t>Home to PE14 0HW to Home</t>
  </si>
  <si>
    <t>Wisbech Contact Point</t>
  </si>
  <si>
    <t>Home to PE15 9RB to Home</t>
  </si>
  <si>
    <t>March Commissioner's Surgery and Patrol with Fenland Policing Team</t>
  </si>
  <si>
    <t>Expenses Paid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</si>
</sst>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2" xfId="0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17" xfId="0" applyFont="1" applyBorder="1"/>
    <xf numFmtId="17" fontId="1" fillId="0" borderId="12" xfId="0" applyNumberFormat="1" applyFont="1" applyBorder="1"/>
    <xf numFmtId="0" fontId="0" fillId="0" borderId="0" xfId="0" applyAlignment="1">
      <alignment wrapText="1"/>
    </xf>
    <xf numFmtId="164" fontId="0" fillId="0" borderId="2" xfId="0" applyNumberFormat="1" applyBorder="1"/>
    <xf numFmtId="164" fontId="0" fillId="0" borderId="5" xfId="0" applyNumberFormat="1" applyBorder="1"/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0" xfId="0" applyFont="1" applyBorder="1" applyAlignment="1">
      <alignment horizontal="right"/>
    </xf>
    <xf numFmtId="164" fontId="1" fillId="0" borderId="16" xfId="0" applyNumberFormat="1" applyFont="1" applyBorder="1"/>
    <xf numFmtId="164" fontId="0" fillId="0" borderId="16" xfId="0" applyNumberFormat="1" applyBorder="1"/>
    <xf numFmtId="0" fontId="3" fillId="0" borderId="12" xfId="0" applyFon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/>
    <xf numFmtId="0" fontId="0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/>
    <xf numFmtId="14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2" xfId="0" applyNumberFormat="1" applyFont="1" applyBorder="1" applyAlignment="1"/>
    <xf numFmtId="14" fontId="0" fillId="0" borderId="1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/>
    <xf numFmtId="1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horizontal="center"/>
    </xf>
    <xf numFmtId="0" fontId="0" fillId="0" borderId="12" xfId="0" applyFont="1" applyBorder="1" applyAlignment="1"/>
    <xf numFmtId="14" fontId="0" fillId="0" borderId="12" xfId="0" applyNumberFormat="1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 applyProtection="1">
      <alignment horizontal="center"/>
    </xf>
    <xf numFmtId="0" fontId="3" fillId="0" borderId="12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1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right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8" xfId="0" applyNumberFormat="1" applyFont="1" applyBorder="1"/>
    <xf numFmtId="0" fontId="0" fillId="0" borderId="12" xfId="0" applyFont="1" applyBorder="1" applyAlignment="1">
      <alignment horizontal="center"/>
    </xf>
    <xf numFmtId="164" fontId="0" fillId="0" borderId="2" xfId="0" applyNumberFormat="1" applyFont="1" applyBorder="1"/>
    <xf numFmtId="164" fontId="0" fillId="0" borderId="5" xfId="0" applyNumberFormat="1" applyFont="1" applyBorder="1"/>
    <xf numFmtId="14" fontId="0" fillId="0" borderId="12" xfId="0" applyNumberFormat="1" applyFont="1" applyBorder="1"/>
    <xf numFmtId="0" fontId="0" fillId="0" borderId="12" xfId="0" applyFont="1" applyBorder="1" applyProtection="1"/>
    <xf numFmtId="164" fontId="0" fillId="0" borderId="12" xfId="0" applyNumberFormat="1" applyFont="1" applyBorder="1"/>
    <xf numFmtId="0" fontId="0" fillId="0" borderId="1" xfId="0" applyFont="1" applyBorder="1"/>
    <xf numFmtId="164" fontId="0" fillId="0" borderId="0" xfId="0" applyNumberFormat="1" applyFont="1"/>
    <xf numFmtId="0" fontId="3" fillId="0" borderId="12" xfId="0" applyFont="1" applyBorder="1" applyProtection="1"/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0" fillId="0" borderId="1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K20" sqref="K20"/>
    </sheetView>
  </sheetViews>
  <sheetFormatPr defaultRowHeight="15" x14ac:dyDescent="0.25"/>
  <cols>
    <col min="1" max="1" width="27" bestFit="1" customWidth="1"/>
    <col min="2" max="2" width="11.5703125" customWidth="1"/>
    <col min="14" max="14" width="13.7109375" customWidth="1"/>
  </cols>
  <sheetData>
    <row r="1" spans="1:14" ht="21" x14ac:dyDescent="0.2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t="s">
        <v>28</v>
      </c>
    </row>
    <row r="3" spans="1:14" ht="41.25" customHeight="1" x14ac:dyDescent="0.25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" t="s">
        <v>21</v>
      </c>
    </row>
    <row r="4" spans="1:14" x14ac:dyDescent="0.25">
      <c r="A4" s="1" t="s">
        <v>26</v>
      </c>
      <c r="B4" s="5">
        <v>42461</v>
      </c>
      <c r="C4" s="5">
        <v>42491</v>
      </c>
      <c r="D4" s="5">
        <v>42522</v>
      </c>
      <c r="E4" s="5">
        <v>42552</v>
      </c>
      <c r="F4" s="5">
        <v>42583</v>
      </c>
      <c r="G4" s="5">
        <v>42614</v>
      </c>
      <c r="H4" s="5">
        <v>42644</v>
      </c>
      <c r="I4" s="5">
        <v>42675</v>
      </c>
      <c r="J4" s="5">
        <v>42705</v>
      </c>
      <c r="K4" s="5">
        <v>42736</v>
      </c>
      <c r="L4" s="5">
        <v>42767</v>
      </c>
      <c r="M4" s="5">
        <v>42795</v>
      </c>
    </row>
    <row r="5" spans="1:14" x14ac:dyDescent="0.25">
      <c r="A5" s="2" t="s">
        <v>19</v>
      </c>
      <c r="B5" s="7">
        <f>Mileage!E168*0.45</f>
        <v>135.9</v>
      </c>
      <c r="C5" s="7">
        <f>SUM(Mileage!E156)</f>
        <v>40.950000000000003</v>
      </c>
      <c r="D5" s="7">
        <f>SUM(Mileage!E149)</f>
        <v>193.5</v>
      </c>
      <c r="E5" s="7">
        <f>SUM(Mileage!E130)</f>
        <v>116.10000000000001</v>
      </c>
      <c r="F5" s="7">
        <f>SUM(Mileage!E120)</f>
        <v>158.85</v>
      </c>
      <c r="G5" s="7">
        <f>SUM(Mileage!E109)</f>
        <v>106.65</v>
      </c>
      <c r="H5" s="7">
        <f>SUM(Mileage!E100)</f>
        <v>260.55</v>
      </c>
      <c r="I5" s="7">
        <f>SUM(Mileage!E81)</f>
        <v>258.75</v>
      </c>
      <c r="J5" s="7">
        <f>SUM(Mileage!E65)</f>
        <v>362.25</v>
      </c>
      <c r="K5" s="7">
        <f>SUM(Mileage!E46)</f>
        <v>177.75</v>
      </c>
      <c r="L5" s="7">
        <f>SUM(Mileage!E34)</f>
        <v>253.8</v>
      </c>
      <c r="M5" s="16">
        <f>SUM(Mileage!E23)</f>
        <v>108.45</v>
      </c>
    </row>
    <row r="6" spans="1:14" x14ac:dyDescent="0.25">
      <c r="A6" s="3" t="s">
        <v>20</v>
      </c>
      <c r="B6" s="8">
        <f>Expenses!C54+SUM(Expenses!C54)</f>
        <v>0</v>
      </c>
      <c r="C6" s="8">
        <f>SUM(Expenses!C50)</f>
        <v>0</v>
      </c>
      <c r="D6" s="8">
        <f>SUM(Expenses!C46)</f>
        <v>49.4</v>
      </c>
      <c r="E6" s="8">
        <f>SUM(Expenses!C41)</f>
        <v>0</v>
      </c>
      <c r="F6" s="8">
        <f>SUM(Expenses!C37)</f>
        <v>0</v>
      </c>
      <c r="G6" s="8">
        <f>SUM(Expenses!C33)</f>
        <v>0</v>
      </c>
      <c r="H6" s="8">
        <f>SUM(Expenses!C29)</f>
        <v>0</v>
      </c>
      <c r="I6" s="8">
        <f>SUM(Expenses!C25)</f>
        <v>0</v>
      </c>
      <c r="J6" s="8">
        <f>SUM(Expenses!C21)</f>
        <v>0</v>
      </c>
      <c r="K6" s="8">
        <f>SUM(Expenses!C17)</f>
        <v>0</v>
      </c>
      <c r="L6" s="8">
        <f>SUM(Expenses!C13)</f>
        <v>3.8</v>
      </c>
      <c r="M6" s="15">
        <f>SUM(Expenses!C8)</f>
        <v>0</v>
      </c>
    </row>
    <row r="7" spans="1:14" ht="15.75" thickBot="1" x14ac:dyDescent="0.3">
      <c r="A7" s="4" t="s">
        <v>18</v>
      </c>
      <c r="B7" s="13">
        <f t="shared" ref="B7:M7" si="0">SUM(B5:B6)</f>
        <v>135.9</v>
      </c>
      <c r="C7" s="13">
        <f t="shared" si="0"/>
        <v>40.950000000000003</v>
      </c>
      <c r="D7" s="13">
        <f t="shared" si="0"/>
        <v>242.9</v>
      </c>
      <c r="E7" s="13">
        <f t="shared" si="0"/>
        <v>116.10000000000001</v>
      </c>
      <c r="F7" s="13">
        <f t="shared" si="0"/>
        <v>158.85</v>
      </c>
      <c r="G7" s="13">
        <f t="shared" si="0"/>
        <v>106.65</v>
      </c>
      <c r="H7" s="13">
        <f t="shared" si="0"/>
        <v>260.55</v>
      </c>
      <c r="I7" s="13">
        <f t="shared" si="0"/>
        <v>258.75</v>
      </c>
      <c r="J7" s="13">
        <f t="shared" si="0"/>
        <v>362.25</v>
      </c>
      <c r="K7" s="13">
        <f t="shared" si="0"/>
        <v>177.75</v>
      </c>
      <c r="L7" s="13">
        <f t="shared" si="0"/>
        <v>257.60000000000002</v>
      </c>
      <c r="M7" s="13">
        <f t="shared" si="0"/>
        <v>108.45</v>
      </c>
    </row>
    <row r="8" spans="1:14" ht="16.5" thickTop="1" thickBot="1" x14ac:dyDescent="0.3">
      <c r="N8" s="117">
        <f>SUM(B7:M7)</f>
        <v>2226.6999999999998</v>
      </c>
    </row>
  </sheetData>
  <mergeCells count="2">
    <mergeCell ref="A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workbookViewId="0">
      <selection activeCell="G20" sqref="G20"/>
    </sheetView>
  </sheetViews>
  <sheetFormatPr defaultColWidth="9.140625" defaultRowHeight="15" x14ac:dyDescent="0.25"/>
  <cols>
    <col min="1" max="1" width="13" style="24" customWidth="1"/>
    <col min="2" max="2" width="46" style="24" bestFit="1" customWidth="1"/>
    <col min="3" max="3" width="52.85546875" style="24" customWidth="1"/>
    <col min="4" max="4" width="18.42578125" style="24" customWidth="1"/>
    <col min="5" max="5" width="15.42578125" style="24" customWidth="1"/>
    <col min="6" max="16384" width="9.140625" style="24"/>
  </cols>
  <sheetData>
    <row r="1" spans="1:5" x14ac:dyDescent="0.25">
      <c r="A1" s="22"/>
      <c r="B1" s="23"/>
      <c r="C1" s="23"/>
      <c r="D1" s="21" t="s">
        <v>0</v>
      </c>
      <c r="E1" s="21" t="s">
        <v>0</v>
      </c>
    </row>
    <row r="2" spans="1:5" x14ac:dyDescent="0.25">
      <c r="A2" s="87" t="s">
        <v>1</v>
      </c>
      <c r="B2" s="88"/>
      <c r="C2" s="89"/>
      <c r="D2" s="25" t="s">
        <v>2</v>
      </c>
      <c r="E2" s="25" t="s">
        <v>3</v>
      </c>
    </row>
    <row r="3" spans="1:5" x14ac:dyDescent="0.25">
      <c r="A3" s="90" t="s">
        <v>69</v>
      </c>
      <c r="B3" s="91"/>
      <c r="C3" s="92"/>
      <c r="D3" s="21" t="s">
        <v>4</v>
      </c>
      <c r="E3" s="96" t="s">
        <v>22</v>
      </c>
    </row>
    <row r="4" spans="1:5" x14ac:dyDescent="0.25">
      <c r="A4" s="93"/>
      <c r="B4" s="94"/>
      <c r="C4" s="95"/>
      <c r="D4" s="21" t="s">
        <v>5</v>
      </c>
      <c r="E4" s="97"/>
    </row>
    <row r="5" spans="1:5" x14ac:dyDescent="0.25">
      <c r="A5" s="93"/>
      <c r="B5" s="94"/>
      <c r="C5" s="95"/>
      <c r="D5" s="21" t="s">
        <v>6</v>
      </c>
      <c r="E5" s="97"/>
    </row>
    <row r="6" spans="1:5" x14ac:dyDescent="0.25">
      <c r="A6" s="93"/>
      <c r="B6" s="94"/>
      <c r="C6" s="95"/>
      <c r="D6" s="21" t="s">
        <v>7</v>
      </c>
      <c r="E6" s="97"/>
    </row>
    <row r="7" spans="1:5" x14ac:dyDescent="0.25">
      <c r="A7" s="93"/>
      <c r="B7" s="94"/>
      <c r="C7" s="95"/>
      <c r="D7" s="21" t="s">
        <v>8</v>
      </c>
      <c r="E7" s="97"/>
    </row>
    <row r="8" spans="1:5" x14ac:dyDescent="0.25">
      <c r="A8" s="93"/>
      <c r="B8" s="94"/>
      <c r="C8" s="95"/>
      <c r="D8" s="21" t="s">
        <v>9</v>
      </c>
      <c r="E8" s="97"/>
    </row>
    <row r="9" spans="1:5" x14ac:dyDescent="0.25">
      <c r="A9" s="93"/>
      <c r="B9" s="94"/>
      <c r="C9" s="95"/>
      <c r="D9" s="21" t="s">
        <v>70</v>
      </c>
      <c r="E9" s="97"/>
    </row>
    <row r="10" spans="1:5" x14ac:dyDescent="0.25">
      <c r="A10" s="72"/>
      <c r="B10" s="26"/>
      <c r="C10" s="73"/>
      <c r="D10" s="21" t="s">
        <v>10</v>
      </c>
      <c r="E10" s="97"/>
    </row>
    <row r="11" spans="1:5" x14ac:dyDescent="0.25">
      <c r="A11" s="98" t="s">
        <v>64</v>
      </c>
      <c r="B11" s="99"/>
      <c r="C11" s="100"/>
      <c r="D11" s="21" t="s">
        <v>11</v>
      </c>
      <c r="E11" s="97"/>
    </row>
    <row r="12" spans="1:5" x14ac:dyDescent="0.25">
      <c r="A12" s="27"/>
      <c r="B12" s="28"/>
      <c r="C12" s="29"/>
      <c r="D12" s="23"/>
      <c r="E12" s="71"/>
    </row>
    <row r="13" spans="1:5" x14ac:dyDescent="0.25">
      <c r="A13" s="25" t="s">
        <v>12</v>
      </c>
      <c r="B13" s="21" t="s">
        <v>13</v>
      </c>
      <c r="C13" s="30" t="s">
        <v>14</v>
      </c>
      <c r="D13" s="17"/>
      <c r="E13" s="31"/>
    </row>
    <row r="14" spans="1:5" x14ac:dyDescent="0.25">
      <c r="A14" s="104" t="s">
        <v>227</v>
      </c>
      <c r="B14" s="105"/>
      <c r="C14" s="105"/>
      <c r="D14" s="105"/>
      <c r="E14" s="106"/>
    </row>
    <row r="15" spans="1:5" x14ac:dyDescent="0.25">
      <c r="A15" s="36">
        <v>42769</v>
      </c>
      <c r="B15" s="76" t="s">
        <v>228</v>
      </c>
      <c r="C15" s="76" t="s">
        <v>229</v>
      </c>
      <c r="D15" s="39">
        <v>6</v>
      </c>
      <c r="E15" s="39">
        <v>58</v>
      </c>
    </row>
    <row r="16" spans="1:5" ht="30" x14ac:dyDescent="0.25">
      <c r="A16" s="40">
        <v>42776</v>
      </c>
      <c r="B16" s="116" t="s">
        <v>230</v>
      </c>
      <c r="C16" s="74" t="s">
        <v>231</v>
      </c>
      <c r="D16" s="45">
        <v>12</v>
      </c>
      <c r="E16" s="45">
        <v>25</v>
      </c>
    </row>
    <row r="17" spans="1:5" ht="30" x14ac:dyDescent="0.25">
      <c r="A17" s="40">
        <v>42779</v>
      </c>
      <c r="B17" s="64" t="s">
        <v>232</v>
      </c>
      <c r="C17" s="61" t="s">
        <v>233</v>
      </c>
      <c r="D17" s="54">
        <v>12</v>
      </c>
      <c r="E17" s="54">
        <v>43</v>
      </c>
    </row>
    <row r="18" spans="1:5" x14ac:dyDescent="0.25">
      <c r="A18" s="40">
        <v>42782</v>
      </c>
      <c r="B18" s="19" t="s">
        <v>234</v>
      </c>
      <c r="C18" s="19" t="s">
        <v>235</v>
      </c>
      <c r="D18" s="41">
        <v>6</v>
      </c>
      <c r="E18" s="41">
        <v>34</v>
      </c>
    </row>
    <row r="19" spans="1:5" x14ac:dyDescent="0.25">
      <c r="A19" s="36">
        <v>42783</v>
      </c>
      <c r="B19" s="76" t="s">
        <v>236</v>
      </c>
      <c r="C19" s="76" t="s">
        <v>237</v>
      </c>
      <c r="D19" s="39">
        <v>12</v>
      </c>
      <c r="E19" s="39">
        <v>50</v>
      </c>
    </row>
    <row r="20" spans="1:5" ht="30" x14ac:dyDescent="0.25">
      <c r="A20" s="40">
        <v>42794</v>
      </c>
      <c r="B20" s="52" t="s">
        <v>238</v>
      </c>
      <c r="C20" s="53" t="s">
        <v>239</v>
      </c>
      <c r="D20" s="54">
        <v>12</v>
      </c>
      <c r="E20" s="54">
        <v>31</v>
      </c>
    </row>
    <row r="21" spans="1:5" x14ac:dyDescent="0.25">
      <c r="A21" s="36"/>
      <c r="B21" s="76"/>
      <c r="C21" s="76"/>
      <c r="D21" s="39"/>
      <c r="E21" s="39"/>
    </row>
    <row r="22" spans="1:5" x14ac:dyDescent="0.25">
      <c r="A22" s="22"/>
      <c r="B22" s="50"/>
      <c r="C22" s="51" t="s">
        <v>24</v>
      </c>
      <c r="D22" s="48">
        <f>SUM(D14:D21)</f>
        <v>60</v>
      </c>
      <c r="E22" s="48">
        <f>SUM(E14:E21)</f>
        <v>241</v>
      </c>
    </row>
    <row r="23" spans="1:5" x14ac:dyDescent="0.25">
      <c r="C23" s="9" t="s">
        <v>23</v>
      </c>
      <c r="D23" s="1"/>
      <c r="E23" s="10">
        <f>E22*0.45</f>
        <v>108.45</v>
      </c>
    </row>
    <row r="24" spans="1:5" x14ac:dyDescent="0.25">
      <c r="A24" s="104" t="s">
        <v>211</v>
      </c>
      <c r="B24" s="105"/>
      <c r="C24" s="105"/>
      <c r="D24" s="105"/>
      <c r="E24" s="106"/>
    </row>
    <row r="25" spans="1:5" x14ac:dyDescent="0.25">
      <c r="A25" s="36">
        <v>42744</v>
      </c>
      <c r="B25" s="17" t="s">
        <v>212</v>
      </c>
      <c r="C25" s="17" t="s">
        <v>213</v>
      </c>
      <c r="D25" s="39">
        <v>12</v>
      </c>
      <c r="E25" s="39">
        <v>153</v>
      </c>
    </row>
    <row r="26" spans="1:5" x14ac:dyDescent="0.25">
      <c r="A26" s="36">
        <v>42746</v>
      </c>
      <c r="B26" s="18" t="s">
        <v>156</v>
      </c>
      <c r="C26" s="21" t="s">
        <v>98</v>
      </c>
      <c r="D26" s="37">
        <v>0</v>
      </c>
      <c r="E26" s="37">
        <v>86</v>
      </c>
    </row>
    <row r="27" spans="1:5" x14ac:dyDescent="0.25">
      <c r="A27" s="36">
        <v>42748</v>
      </c>
      <c r="B27" s="14" t="s">
        <v>214</v>
      </c>
      <c r="C27" s="14" t="s">
        <v>215</v>
      </c>
      <c r="D27" s="39">
        <v>0</v>
      </c>
      <c r="E27" s="39">
        <v>21</v>
      </c>
    </row>
    <row r="28" spans="1:5" ht="45" x14ac:dyDescent="0.25">
      <c r="A28" s="40">
        <v>42753</v>
      </c>
      <c r="B28" s="19" t="s">
        <v>216</v>
      </c>
      <c r="C28" s="19" t="s">
        <v>217</v>
      </c>
      <c r="D28" s="41">
        <v>12</v>
      </c>
      <c r="E28" s="41">
        <v>36</v>
      </c>
    </row>
    <row r="29" spans="1:5" x14ac:dyDescent="0.25">
      <c r="A29" s="36">
        <v>42755</v>
      </c>
      <c r="B29" s="17" t="s">
        <v>218</v>
      </c>
      <c r="C29" s="17" t="s">
        <v>219</v>
      </c>
      <c r="D29" s="39">
        <v>12</v>
      </c>
      <c r="E29" s="39">
        <v>80</v>
      </c>
    </row>
    <row r="30" spans="1:5" ht="30" x14ac:dyDescent="0.25">
      <c r="A30" s="40">
        <v>42759</v>
      </c>
      <c r="B30" s="52" t="s">
        <v>220</v>
      </c>
      <c r="C30" s="53" t="s">
        <v>221</v>
      </c>
      <c r="D30" s="54">
        <v>12</v>
      </c>
      <c r="E30" s="54">
        <v>151</v>
      </c>
    </row>
    <row r="31" spans="1:5" x14ac:dyDescent="0.25">
      <c r="A31" s="36">
        <v>42762</v>
      </c>
      <c r="B31" s="17" t="s">
        <v>222</v>
      </c>
      <c r="C31" s="17" t="s">
        <v>223</v>
      </c>
      <c r="D31" s="39">
        <v>6</v>
      </c>
      <c r="E31" s="39">
        <v>37</v>
      </c>
    </row>
    <row r="32" spans="1:5" x14ac:dyDescent="0.25">
      <c r="A32" s="36"/>
      <c r="B32" s="17"/>
      <c r="C32" s="17"/>
      <c r="D32" s="39"/>
      <c r="E32" s="39"/>
    </row>
    <row r="33" spans="1:5" x14ac:dyDescent="0.25">
      <c r="A33" s="22"/>
      <c r="B33" s="50"/>
      <c r="C33" s="51" t="s">
        <v>24</v>
      </c>
      <c r="D33" s="48">
        <f>SUM(D24:D32)</f>
        <v>54</v>
      </c>
      <c r="E33" s="48">
        <f>SUM(E24:E32)</f>
        <v>564</v>
      </c>
    </row>
    <row r="34" spans="1:5" x14ac:dyDescent="0.25">
      <c r="C34" s="9" t="s">
        <v>23</v>
      </c>
      <c r="D34" s="1"/>
      <c r="E34" s="10">
        <f>E33*0.45</f>
        <v>253.8</v>
      </c>
    </row>
    <row r="35" spans="1:5" x14ac:dyDescent="0.25">
      <c r="A35" s="104" t="s">
        <v>194</v>
      </c>
      <c r="B35" s="105"/>
      <c r="C35" s="105"/>
      <c r="D35" s="105"/>
      <c r="E35" s="106"/>
    </row>
    <row r="36" spans="1:5" x14ac:dyDescent="0.25">
      <c r="A36" s="36">
        <v>42706</v>
      </c>
      <c r="B36" s="17" t="s">
        <v>203</v>
      </c>
      <c r="C36" s="17" t="s">
        <v>195</v>
      </c>
      <c r="D36" s="34">
        <v>12</v>
      </c>
      <c r="E36" s="39">
        <v>103</v>
      </c>
    </row>
    <row r="37" spans="1:5" x14ac:dyDescent="0.25">
      <c r="A37" s="36">
        <v>42709</v>
      </c>
      <c r="B37" s="18" t="s">
        <v>204</v>
      </c>
      <c r="C37" s="21" t="s">
        <v>196</v>
      </c>
      <c r="D37" s="37">
        <v>6</v>
      </c>
      <c r="E37" s="37">
        <v>45</v>
      </c>
    </row>
    <row r="38" spans="1:5" x14ac:dyDescent="0.25">
      <c r="A38" s="36">
        <v>42712</v>
      </c>
      <c r="B38" s="14" t="s">
        <v>89</v>
      </c>
      <c r="C38" s="14" t="s">
        <v>197</v>
      </c>
      <c r="D38" s="39">
        <v>6</v>
      </c>
      <c r="E38" s="39">
        <v>30</v>
      </c>
    </row>
    <row r="39" spans="1:5" ht="30" x14ac:dyDescent="0.25">
      <c r="A39" s="40">
        <v>42718</v>
      </c>
      <c r="B39" s="19" t="s">
        <v>205</v>
      </c>
      <c r="C39" s="19" t="s">
        <v>198</v>
      </c>
      <c r="D39" s="41">
        <v>6</v>
      </c>
      <c r="E39" s="41">
        <v>39</v>
      </c>
    </row>
    <row r="40" spans="1:5" x14ac:dyDescent="0.25">
      <c r="A40" s="36">
        <v>42719</v>
      </c>
      <c r="B40" s="17" t="s">
        <v>206</v>
      </c>
      <c r="C40" s="17" t="s">
        <v>199</v>
      </c>
      <c r="D40" s="39">
        <v>0</v>
      </c>
      <c r="E40" s="39">
        <v>87</v>
      </c>
    </row>
    <row r="41" spans="1:5" x14ac:dyDescent="0.25">
      <c r="A41" s="36">
        <v>42725</v>
      </c>
      <c r="B41" s="17" t="s">
        <v>207</v>
      </c>
      <c r="C41" s="17" t="s">
        <v>200</v>
      </c>
      <c r="D41" s="39">
        <v>6</v>
      </c>
      <c r="E41" s="39">
        <v>42</v>
      </c>
    </row>
    <row r="42" spans="1:5" x14ac:dyDescent="0.25">
      <c r="A42" s="36">
        <v>42726</v>
      </c>
      <c r="B42" s="17" t="s">
        <v>208</v>
      </c>
      <c r="C42" s="17" t="s">
        <v>201</v>
      </c>
      <c r="D42" s="39">
        <v>0</v>
      </c>
      <c r="E42" s="39">
        <v>38</v>
      </c>
    </row>
    <row r="43" spans="1:5" x14ac:dyDescent="0.25">
      <c r="A43" s="36">
        <v>42727</v>
      </c>
      <c r="B43" s="17" t="s">
        <v>209</v>
      </c>
      <c r="C43" s="17" t="s">
        <v>202</v>
      </c>
      <c r="D43" s="39">
        <v>6</v>
      </c>
      <c r="E43" s="39">
        <v>11</v>
      </c>
    </row>
    <row r="44" spans="1:5" x14ac:dyDescent="0.25">
      <c r="A44" s="36"/>
      <c r="B44" s="17"/>
      <c r="C44" s="17"/>
      <c r="D44" s="39"/>
      <c r="E44" s="39"/>
    </row>
    <row r="45" spans="1:5" x14ac:dyDescent="0.25">
      <c r="A45" s="22"/>
      <c r="B45" s="50"/>
      <c r="C45" s="51" t="s">
        <v>24</v>
      </c>
      <c r="D45" s="48">
        <f>SUM(D35:D44)</f>
        <v>42</v>
      </c>
      <c r="E45" s="48">
        <f>SUM(E35:E44)</f>
        <v>395</v>
      </c>
    </row>
    <row r="46" spans="1:5" s="32" customFormat="1" x14ac:dyDescent="0.25">
      <c r="A46" s="24"/>
      <c r="B46" s="24"/>
      <c r="C46" s="9" t="s">
        <v>23</v>
      </c>
      <c r="D46" s="1"/>
      <c r="E46" s="10">
        <f>E45*0.45</f>
        <v>177.75</v>
      </c>
    </row>
    <row r="47" spans="1:5" x14ac:dyDescent="0.25">
      <c r="A47" s="104" t="s">
        <v>165</v>
      </c>
      <c r="B47" s="105"/>
      <c r="C47" s="105"/>
      <c r="D47" s="105"/>
      <c r="E47" s="106"/>
    </row>
    <row r="48" spans="1:5" ht="30" x14ac:dyDescent="0.25">
      <c r="A48" s="40">
        <v>42675</v>
      </c>
      <c r="B48" s="52" t="s">
        <v>166</v>
      </c>
      <c r="C48" s="53" t="s">
        <v>192</v>
      </c>
      <c r="D48" s="54">
        <v>6</v>
      </c>
      <c r="E48" s="54">
        <v>35</v>
      </c>
    </row>
    <row r="49" spans="1:5" x14ac:dyDescent="0.25">
      <c r="A49" s="36">
        <v>42676</v>
      </c>
      <c r="B49" s="18" t="s">
        <v>167</v>
      </c>
      <c r="C49" s="21" t="s">
        <v>179</v>
      </c>
      <c r="D49" s="37">
        <v>6</v>
      </c>
      <c r="E49" s="37">
        <v>32</v>
      </c>
    </row>
    <row r="50" spans="1:5" x14ac:dyDescent="0.25">
      <c r="A50" s="36">
        <v>42677</v>
      </c>
      <c r="B50" s="14" t="s">
        <v>102</v>
      </c>
      <c r="C50" s="14" t="s">
        <v>81</v>
      </c>
      <c r="D50" s="39">
        <v>12</v>
      </c>
      <c r="E50" s="39">
        <v>43</v>
      </c>
    </row>
    <row r="51" spans="1:5" x14ac:dyDescent="0.25">
      <c r="A51" s="40">
        <v>42678</v>
      </c>
      <c r="B51" s="19" t="s">
        <v>168</v>
      </c>
      <c r="C51" s="19" t="s">
        <v>180</v>
      </c>
      <c r="D51" s="41">
        <v>6</v>
      </c>
      <c r="E51" s="41">
        <v>40</v>
      </c>
    </row>
    <row r="52" spans="1:5" x14ac:dyDescent="0.25">
      <c r="A52" s="36">
        <v>42682</v>
      </c>
      <c r="B52" s="17" t="s">
        <v>169</v>
      </c>
      <c r="C52" s="17" t="s">
        <v>181</v>
      </c>
      <c r="D52" s="39">
        <v>6</v>
      </c>
      <c r="E52" s="39">
        <v>36</v>
      </c>
    </row>
    <row r="53" spans="1:5" x14ac:dyDescent="0.25">
      <c r="A53" s="36">
        <v>42684</v>
      </c>
      <c r="B53" s="17" t="s">
        <v>170</v>
      </c>
      <c r="C53" s="17" t="s">
        <v>182</v>
      </c>
      <c r="D53" s="39">
        <v>6</v>
      </c>
      <c r="E53" s="39">
        <v>120</v>
      </c>
    </row>
    <row r="54" spans="1:5" x14ac:dyDescent="0.25">
      <c r="A54" s="36">
        <v>42685</v>
      </c>
      <c r="B54" s="17" t="s">
        <v>171</v>
      </c>
      <c r="C54" s="17" t="s">
        <v>183</v>
      </c>
      <c r="D54" s="39">
        <v>12</v>
      </c>
      <c r="E54" s="39">
        <v>53</v>
      </c>
    </row>
    <row r="55" spans="1:5" x14ac:dyDescent="0.25">
      <c r="A55" s="36">
        <v>42688</v>
      </c>
      <c r="B55" s="17" t="s">
        <v>172</v>
      </c>
      <c r="C55" s="17" t="s">
        <v>184</v>
      </c>
      <c r="D55" s="39">
        <v>6</v>
      </c>
      <c r="E55" s="39">
        <v>49</v>
      </c>
    </row>
    <row r="56" spans="1:5" x14ac:dyDescent="0.25">
      <c r="A56" s="36">
        <v>42694</v>
      </c>
      <c r="B56" s="17" t="s">
        <v>173</v>
      </c>
      <c r="C56" s="17" t="s">
        <v>185</v>
      </c>
      <c r="D56" s="39">
        <v>12</v>
      </c>
      <c r="E56" s="39">
        <v>23</v>
      </c>
    </row>
    <row r="57" spans="1:5" ht="30" x14ac:dyDescent="0.25">
      <c r="A57" s="40">
        <v>42695</v>
      </c>
      <c r="B57" s="52" t="s">
        <v>174</v>
      </c>
      <c r="C57" s="53" t="s">
        <v>186</v>
      </c>
      <c r="D57" s="54">
        <v>12</v>
      </c>
      <c r="E57" s="54">
        <v>114</v>
      </c>
    </row>
    <row r="58" spans="1:5" x14ac:dyDescent="0.25">
      <c r="A58" s="36">
        <v>42697</v>
      </c>
      <c r="B58" s="17" t="s">
        <v>89</v>
      </c>
      <c r="C58" s="17" t="s">
        <v>187</v>
      </c>
      <c r="D58" s="39">
        <v>6</v>
      </c>
      <c r="E58" s="39">
        <v>30</v>
      </c>
    </row>
    <row r="59" spans="1:5" x14ac:dyDescent="0.25">
      <c r="A59" s="36">
        <v>42698</v>
      </c>
      <c r="B59" s="17" t="s">
        <v>175</v>
      </c>
      <c r="C59" s="17" t="s">
        <v>188</v>
      </c>
      <c r="D59" s="39">
        <v>12</v>
      </c>
      <c r="E59" s="39">
        <v>42</v>
      </c>
    </row>
    <row r="60" spans="1:5" x14ac:dyDescent="0.25">
      <c r="A60" s="36">
        <v>42699</v>
      </c>
      <c r="B60" s="17" t="s">
        <v>176</v>
      </c>
      <c r="C60" s="17" t="s">
        <v>189</v>
      </c>
      <c r="D60" s="39">
        <v>6</v>
      </c>
      <c r="E60" s="39">
        <v>35</v>
      </c>
    </row>
    <row r="61" spans="1:5" x14ac:dyDescent="0.25">
      <c r="A61" s="36">
        <v>42701</v>
      </c>
      <c r="B61" s="17" t="s">
        <v>177</v>
      </c>
      <c r="C61" s="17" t="s">
        <v>190</v>
      </c>
      <c r="D61" s="39">
        <v>12</v>
      </c>
      <c r="E61" s="39">
        <v>37</v>
      </c>
    </row>
    <row r="62" spans="1:5" x14ac:dyDescent="0.25">
      <c r="A62" s="40">
        <v>42703</v>
      </c>
      <c r="B62" s="52" t="s">
        <v>178</v>
      </c>
      <c r="C62" s="53" t="s">
        <v>191</v>
      </c>
      <c r="D62" s="54">
        <v>6</v>
      </c>
      <c r="E62" s="54">
        <v>116</v>
      </c>
    </row>
    <row r="63" spans="1:5" x14ac:dyDescent="0.25">
      <c r="A63" s="36"/>
      <c r="B63" s="17"/>
      <c r="C63" s="17"/>
      <c r="D63" s="39"/>
      <c r="E63" s="39"/>
    </row>
    <row r="64" spans="1:5" x14ac:dyDescent="0.25">
      <c r="A64" s="22"/>
      <c r="B64" s="50"/>
      <c r="C64" s="51" t="s">
        <v>24</v>
      </c>
      <c r="D64" s="48">
        <f>SUM(D47:D63)</f>
        <v>126</v>
      </c>
      <c r="E64" s="48">
        <f>SUM(E47:E63)</f>
        <v>805</v>
      </c>
    </row>
    <row r="65" spans="1:5" s="32" customFormat="1" x14ac:dyDescent="0.25">
      <c r="A65" s="24"/>
      <c r="B65" s="24"/>
      <c r="C65" s="9" t="s">
        <v>23</v>
      </c>
      <c r="D65" s="1"/>
      <c r="E65" s="10">
        <f>E64*0.45</f>
        <v>362.25</v>
      </c>
    </row>
    <row r="66" spans="1:5" x14ac:dyDescent="0.25">
      <c r="A66" s="104" t="s">
        <v>141</v>
      </c>
      <c r="B66" s="105"/>
      <c r="C66" s="105"/>
      <c r="D66" s="105"/>
      <c r="E66" s="106"/>
    </row>
    <row r="67" spans="1:5" x14ac:dyDescent="0.25">
      <c r="A67" s="67">
        <v>42645</v>
      </c>
      <c r="B67" s="68" t="s">
        <v>153</v>
      </c>
      <c r="C67" s="68" t="s">
        <v>142</v>
      </c>
      <c r="D67" s="70">
        <v>12</v>
      </c>
      <c r="E67" s="69">
        <v>43</v>
      </c>
    </row>
    <row r="68" spans="1:5" x14ac:dyDescent="0.25">
      <c r="A68" s="36">
        <v>42650</v>
      </c>
      <c r="B68" s="18" t="s">
        <v>154</v>
      </c>
      <c r="C68" s="21" t="s">
        <v>143</v>
      </c>
      <c r="D68" s="37">
        <v>6</v>
      </c>
      <c r="E68" s="45">
        <v>45</v>
      </c>
    </row>
    <row r="69" spans="1:5" x14ac:dyDescent="0.25">
      <c r="A69" s="36">
        <v>42652</v>
      </c>
      <c r="B69" s="14" t="s">
        <v>155</v>
      </c>
      <c r="C69" s="14" t="s">
        <v>144</v>
      </c>
      <c r="D69" s="39">
        <v>12</v>
      </c>
      <c r="E69" s="54">
        <v>27</v>
      </c>
    </row>
    <row r="70" spans="1:5" x14ac:dyDescent="0.25">
      <c r="A70" s="40">
        <v>42653</v>
      </c>
      <c r="B70" s="19" t="s">
        <v>156</v>
      </c>
      <c r="C70" s="19" t="s">
        <v>145</v>
      </c>
      <c r="D70" s="41">
        <v>0</v>
      </c>
      <c r="E70" s="41">
        <v>93</v>
      </c>
    </row>
    <row r="71" spans="1:5" x14ac:dyDescent="0.25">
      <c r="A71" s="36">
        <v>42654</v>
      </c>
      <c r="B71" s="17" t="s">
        <v>157</v>
      </c>
      <c r="C71" s="17" t="s">
        <v>146</v>
      </c>
      <c r="D71" s="39">
        <v>6</v>
      </c>
      <c r="E71" s="54">
        <v>41</v>
      </c>
    </row>
    <row r="72" spans="1:5" x14ac:dyDescent="0.25">
      <c r="A72" s="36">
        <v>42655</v>
      </c>
      <c r="B72" s="17" t="s">
        <v>158</v>
      </c>
      <c r="C72" s="17" t="s">
        <v>147</v>
      </c>
      <c r="D72" s="39">
        <v>6</v>
      </c>
      <c r="E72" s="54">
        <v>32</v>
      </c>
    </row>
    <row r="73" spans="1:5" ht="30" x14ac:dyDescent="0.25">
      <c r="A73" s="40">
        <v>42656</v>
      </c>
      <c r="B73" s="52" t="s">
        <v>159</v>
      </c>
      <c r="C73" s="53" t="s">
        <v>148</v>
      </c>
      <c r="D73" s="54">
        <v>12</v>
      </c>
      <c r="E73" s="54">
        <v>59</v>
      </c>
    </row>
    <row r="74" spans="1:5" x14ac:dyDescent="0.25">
      <c r="A74" s="40">
        <v>42660</v>
      </c>
      <c r="B74" s="53" t="s">
        <v>160</v>
      </c>
      <c r="C74" s="52" t="s">
        <v>149</v>
      </c>
      <c r="D74" s="54">
        <v>12</v>
      </c>
      <c r="E74" s="54">
        <v>38</v>
      </c>
    </row>
    <row r="75" spans="1:5" x14ac:dyDescent="0.25">
      <c r="A75" s="36">
        <v>42662</v>
      </c>
      <c r="B75" s="17" t="s">
        <v>89</v>
      </c>
      <c r="C75" s="17" t="s">
        <v>83</v>
      </c>
      <c r="D75" s="39">
        <v>6</v>
      </c>
      <c r="E75" s="54">
        <v>30</v>
      </c>
    </row>
    <row r="76" spans="1:5" x14ac:dyDescent="0.25">
      <c r="A76" s="36">
        <v>42664</v>
      </c>
      <c r="B76" s="17" t="s">
        <v>161</v>
      </c>
      <c r="C76" s="17" t="s">
        <v>150</v>
      </c>
      <c r="D76" s="39">
        <v>6</v>
      </c>
      <c r="E76" s="54">
        <v>17</v>
      </c>
    </row>
    <row r="77" spans="1:5" ht="30" x14ac:dyDescent="0.25">
      <c r="A77" s="40">
        <v>42667</v>
      </c>
      <c r="B77" s="52" t="s">
        <v>162</v>
      </c>
      <c r="C77" s="53" t="s">
        <v>151</v>
      </c>
      <c r="D77" s="54">
        <v>12</v>
      </c>
      <c r="E77" s="54">
        <v>79</v>
      </c>
    </row>
    <row r="78" spans="1:5" ht="30" x14ac:dyDescent="0.25">
      <c r="A78" s="40">
        <v>42669</v>
      </c>
      <c r="B78" s="52" t="s">
        <v>163</v>
      </c>
      <c r="C78" s="53" t="s">
        <v>152</v>
      </c>
      <c r="D78" s="54">
        <v>6</v>
      </c>
      <c r="E78" s="54">
        <v>71</v>
      </c>
    </row>
    <row r="79" spans="1:5" x14ac:dyDescent="0.25">
      <c r="A79" s="36"/>
      <c r="B79" s="17"/>
      <c r="C79" s="17"/>
      <c r="D79" s="39"/>
      <c r="E79" s="39"/>
    </row>
    <row r="80" spans="1:5" x14ac:dyDescent="0.25">
      <c r="A80" s="22"/>
      <c r="B80" s="50"/>
      <c r="C80" s="51" t="s">
        <v>24</v>
      </c>
      <c r="D80" s="48">
        <f>SUM(D66:D79)</f>
        <v>96</v>
      </c>
      <c r="E80" s="48">
        <f>SUM(E66:E79)</f>
        <v>575</v>
      </c>
    </row>
    <row r="81" spans="1:5" s="32" customFormat="1" ht="15.75" customHeight="1" x14ac:dyDescent="0.25">
      <c r="A81" s="24"/>
      <c r="B81" s="24"/>
      <c r="C81" s="9" t="s">
        <v>23</v>
      </c>
      <c r="D81" s="1"/>
      <c r="E81" s="10">
        <f>E80*0.45</f>
        <v>258.75</v>
      </c>
    </row>
    <row r="82" spans="1:5" x14ac:dyDescent="0.25">
      <c r="A82" s="104" t="s">
        <v>113</v>
      </c>
      <c r="B82" s="105"/>
      <c r="C82" s="105"/>
      <c r="D82" s="105"/>
      <c r="E82" s="106"/>
    </row>
    <row r="83" spans="1:5" x14ac:dyDescent="0.25">
      <c r="A83" s="36">
        <v>42619</v>
      </c>
      <c r="B83" s="17" t="s">
        <v>114</v>
      </c>
      <c r="C83" s="17" t="s">
        <v>127</v>
      </c>
      <c r="D83" s="39">
        <v>6</v>
      </c>
      <c r="E83" s="39">
        <v>44</v>
      </c>
    </row>
    <row r="84" spans="1:5" ht="15.75" customHeight="1" x14ac:dyDescent="0.25">
      <c r="A84" s="36">
        <v>42619</v>
      </c>
      <c r="B84" s="18" t="s">
        <v>115</v>
      </c>
      <c r="C84" s="21" t="s">
        <v>128</v>
      </c>
      <c r="D84" s="37">
        <v>6</v>
      </c>
      <c r="E84" s="37">
        <v>36</v>
      </c>
    </row>
    <row r="85" spans="1:5" x14ac:dyDescent="0.25">
      <c r="A85" s="36">
        <v>42620</v>
      </c>
      <c r="B85" s="14" t="s">
        <v>116</v>
      </c>
      <c r="C85" s="14" t="s">
        <v>86</v>
      </c>
      <c r="D85" s="39">
        <v>0</v>
      </c>
      <c r="E85" s="39">
        <v>27</v>
      </c>
    </row>
    <row r="86" spans="1:5" x14ac:dyDescent="0.25">
      <c r="A86" s="40">
        <v>42621</v>
      </c>
      <c r="B86" s="19" t="s">
        <v>117</v>
      </c>
      <c r="C86" s="19" t="s">
        <v>129</v>
      </c>
      <c r="D86" s="41">
        <v>0</v>
      </c>
      <c r="E86" s="41">
        <v>48</v>
      </c>
    </row>
    <row r="87" spans="1:5" ht="30" x14ac:dyDescent="0.25">
      <c r="A87" s="40">
        <v>42622</v>
      </c>
      <c r="B87" s="52" t="s">
        <v>118</v>
      </c>
      <c r="C87" s="53" t="s">
        <v>130</v>
      </c>
      <c r="D87" s="54">
        <v>6</v>
      </c>
      <c r="E87" s="54">
        <v>47</v>
      </c>
    </row>
    <row r="88" spans="1:5" x14ac:dyDescent="0.25">
      <c r="A88" s="36">
        <v>42624</v>
      </c>
      <c r="B88" s="17" t="s">
        <v>119</v>
      </c>
      <c r="C88" s="17" t="s">
        <v>131</v>
      </c>
      <c r="D88" s="39">
        <v>0</v>
      </c>
      <c r="E88" s="39">
        <v>36</v>
      </c>
    </row>
    <row r="89" spans="1:5" x14ac:dyDescent="0.25">
      <c r="A89" s="36">
        <v>42627</v>
      </c>
      <c r="B89" s="17" t="s">
        <v>89</v>
      </c>
      <c r="C89" s="17" t="s">
        <v>83</v>
      </c>
      <c r="D89" s="39">
        <v>6</v>
      </c>
      <c r="E89" s="39">
        <v>30</v>
      </c>
    </row>
    <row r="90" spans="1:5" s="32" customFormat="1" ht="15.75" customHeight="1" x14ac:dyDescent="0.25">
      <c r="A90" s="36">
        <v>42629</v>
      </c>
      <c r="B90" s="17" t="s">
        <v>120</v>
      </c>
      <c r="C90" s="17" t="s">
        <v>132</v>
      </c>
      <c r="D90" s="39">
        <v>6</v>
      </c>
      <c r="E90" s="39">
        <v>21</v>
      </c>
    </row>
    <row r="91" spans="1:5" x14ac:dyDescent="0.25">
      <c r="A91" s="36">
        <v>42633</v>
      </c>
      <c r="B91" s="17" t="s">
        <v>66</v>
      </c>
      <c r="C91" s="17" t="s">
        <v>133</v>
      </c>
      <c r="D91" s="39">
        <v>6</v>
      </c>
      <c r="E91" s="39">
        <v>37</v>
      </c>
    </row>
    <row r="92" spans="1:5" x14ac:dyDescent="0.25">
      <c r="A92" s="36">
        <v>42635</v>
      </c>
      <c r="B92" s="17" t="s">
        <v>121</v>
      </c>
      <c r="C92" s="17" t="s">
        <v>134</v>
      </c>
      <c r="D92" s="39">
        <v>6</v>
      </c>
      <c r="E92" s="39">
        <v>89</v>
      </c>
    </row>
    <row r="93" spans="1:5" ht="15.75" customHeight="1" x14ac:dyDescent="0.25">
      <c r="A93" s="36">
        <v>42636</v>
      </c>
      <c r="B93" s="17" t="s">
        <v>122</v>
      </c>
      <c r="C93" s="17" t="s">
        <v>135</v>
      </c>
      <c r="D93" s="39">
        <v>6</v>
      </c>
      <c r="E93" s="39">
        <v>32</v>
      </c>
    </row>
    <row r="94" spans="1:5" ht="15.75" customHeight="1" x14ac:dyDescent="0.25">
      <c r="A94" s="36">
        <v>42636</v>
      </c>
      <c r="B94" s="17" t="s">
        <v>123</v>
      </c>
      <c r="C94" s="17" t="s">
        <v>136</v>
      </c>
      <c r="D94" s="39">
        <v>6</v>
      </c>
      <c r="E94" s="39">
        <v>19</v>
      </c>
    </row>
    <row r="95" spans="1:5" x14ac:dyDescent="0.25">
      <c r="A95" s="36">
        <v>42640</v>
      </c>
      <c r="B95" s="17" t="s">
        <v>124</v>
      </c>
      <c r="C95" s="17" t="s">
        <v>137</v>
      </c>
      <c r="D95" s="39">
        <v>6</v>
      </c>
      <c r="E95" s="39">
        <v>62</v>
      </c>
    </row>
    <row r="96" spans="1:5" x14ac:dyDescent="0.25">
      <c r="A96" s="36">
        <v>42641</v>
      </c>
      <c r="B96" s="17" t="s">
        <v>125</v>
      </c>
      <c r="C96" s="17" t="s">
        <v>138</v>
      </c>
      <c r="D96" s="39">
        <v>6</v>
      </c>
      <c r="E96" s="39">
        <v>29</v>
      </c>
    </row>
    <row r="97" spans="1:5" ht="30" x14ac:dyDescent="0.25">
      <c r="A97" s="40">
        <v>42643</v>
      </c>
      <c r="B97" s="52" t="s">
        <v>126</v>
      </c>
      <c r="C97" s="53" t="s">
        <v>139</v>
      </c>
      <c r="D97" s="54">
        <v>12</v>
      </c>
      <c r="E97" s="54">
        <v>22</v>
      </c>
    </row>
    <row r="98" spans="1:5" x14ac:dyDescent="0.25">
      <c r="A98" s="36"/>
      <c r="B98" s="20"/>
      <c r="C98" s="17"/>
      <c r="D98" s="39"/>
      <c r="E98" s="35"/>
    </row>
    <row r="99" spans="1:5" s="32" customFormat="1" ht="15.75" customHeight="1" x14ac:dyDescent="0.25">
      <c r="A99" s="22"/>
      <c r="B99" s="50"/>
      <c r="C99" s="51" t="s">
        <v>24</v>
      </c>
      <c r="D99" s="48">
        <f>SUM(D82:D98)</f>
        <v>78</v>
      </c>
      <c r="E99" s="48">
        <f>SUM(E82:E98)</f>
        <v>579</v>
      </c>
    </row>
    <row r="100" spans="1:5" x14ac:dyDescent="0.25">
      <c r="C100" s="9" t="s">
        <v>23</v>
      </c>
      <c r="D100" s="1"/>
      <c r="E100" s="10">
        <f>E99*0.45</f>
        <v>260.55</v>
      </c>
    </row>
    <row r="101" spans="1:5" x14ac:dyDescent="0.25">
      <c r="A101" s="104" t="s">
        <v>103</v>
      </c>
      <c r="B101" s="105"/>
      <c r="C101" s="105"/>
      <c r="D101" s="105"/>
      <c r="E101" s="106"/>
    </row>
    <row r="102" spans="1:5" ht="15.75" customHeight="1" x14ac:dyDescent="0.25">
      <c r="A102" s="36">
        <v>42585</v>
      </c>
      <c r="B102" s="17" t="s">
        <v>104</v>
      </c>
      <c r="C102" s="17" t="s">
        <v>108</v>
      </c>
      <c r="D102" s="39">
        <v>0</v>
      </c>
      <c r="E102" s="35">
        <v>49</v>
      </c>
    </row>
    <row r="103" spans="1:5" ht="15.75" customHeight="1" x14ac:dyDescent="0.25">
      <c r="A103" s="40">
        <v>42590</v>
      </c>
      <c r="B103" s="65" t="s">
        <v>47</v>
      </c>
      <c r="C103" s="71" t="s">
        <v>109</v>
      </c>
      <c r="D103" s="45">
        <v>6</v>
      </c>
      <c r="E103" s="66">
        <v>42</v>
      </c>
    </row>
    <row r="104" spans="1:5" ht="15.75" customHeight="1" x14ac:dyDescent="0.25">
      <c r="A104" s="36">
        <v>42593</v>
      </c>
      <c r="B104" s="14" t="s">
        <v>105</v>
      </c>
      <c r="C104" s="14" t="s">
        <v>110</v>
      </c>
      <c r="D104" s="39">
        <v>6</v>
      </c>
      <c r="E104" s="35">
        <v>60</v>
      </c>
    </row>
    <row r="105" spans="1:5" x14ac:dyDescent="0.25">
      <c r="A105" s="36">
        <v>42594</v>
      </c>
      <c r="B105" s="14" t="s">
        <v>106</v>
      </c>
      <c r="C105" s="14" t="s">
        <v>111</v>
      </c>
      <c r="D105" s="39">
        <v>6</v>
      </c>
      <c r="E105" s="35">
        <v>58</v>
      </c>
    </row>
    <row r="106" spans="1:5" x14ac:dyDescent="0.25">
      <c r="A106" s="40">
        <v>42613</v>
      </c>
      <c r="B106" s="19" t="s">
        <v>107</v>
      </c>
      <c r="C106" s="19" t="s">
        <v>112</v>
      </c>
      <c r="D106" s="41">
        <v>6</v>
      </c>
      <c r="E106" s="42">
        <v>28</v>
      </c>
    </row>
    <row r="107" spans="1:5" x14ac:dyDescent="0.25">
      <c r="A107" s="36"/>
      <c r="B107" s="20"/>
      <c r="C107" s="17"/>
      <c r="D107" s="39"/>
      <c r="E107" s="35"/>
    </row>
    <row r="108" spans="1:5" x14ac:dyDescent="0.25">
      <c r="A108" s="22"/>
      <c r="B108" s="50"/>
      <c r="C108" s="51" t="s">
        <v>24</v>
      </c>
      <c r="D108" s="48">
        <f>SUM(D101:D107)</f>
        <v>24</v>
      </c>
      <c r="E108" s="48">
        <f>SUM(E101:E107)</f>
        <v>237</v>
      </c>
    </row>
    <row r="109" spans="1:5" x14ac:dyDescent="0.25">
      <c r="C109" s="9" t="s">
        <v>23</v>
      </c>
      <c r="D109" s="1"/>
      <c r="E109" s="10">
        <f>E108*0.45</f>
        <v>106.65</v>
      </c>
    </row>
    <row r="110" spans="1:5" s="32" customFormat="1" ht="15.75" customHeight="1" x14ac:dyDescent="0.25">
      <c r="A110" s="104" t="s">
        <v>92</v>
      </c>
      <c r="B110" s="105"/>
      <c r="C110" s="105"/>
      <c r="D110" s="105"/>
      <c r="E110" s="106"/>
    </row>
    <row r="111" spans="1:5" x14ac:dyDescent="0.25">
      <c r="A111" s="36">
        <v>42559</v>
      </c>
      <c r="B111" s="17" t="s">
        <v>93</v>
      </c>
      <c r="C111" s="17" t="s">
        <v>94</v>
      </c>
      <c r="D111" s="39">
        <v>12</v>
      </c>
      <c r="E111" s="35">
        <v>78</v>
      </c>
    </row>
    <row r="112" spans="1:5" x14ac:dyDescent="0.25">
      <c r="A112" s="40">
        <v>42562</v>
      </c>
      <c r="B112" s="18" t="s">
        <v>99</v>
      </c>
      <c r="C112" s="71" t="s">
        <v>95</v>
      </c>
      <c r="D112" s="45">
        <v>12</v>
      </c>
      <c r="E112" s="66">
        <v>66</v>
      </c>
    </row>
    <row r="113" spans="1:5" x14ac:dyDescent="0.25">
      <c r="A113" s="36">
        <v>42563</v>
      </c>
      <c r="B113" s="61" t="s">
        <v>100</v>
      </c>
      <c r="C113" s="14" t="s">
        <v>96</v>
      </c>
      <c r="D113" s="39">
        <v>12</v>
      </c>
      <c r="E113" s="35">
        <v>25</v>
      </c>
    </row>
    <row r="114" spans="1:5" ht="15.75" customHeight="1" x14ac:dyDescent="0.25">
      <c r="A114" s="40">
        <v>42564</v>
      </c>
      <c r="B114" s="17" t="s">
        <v>101</v>
      </c>
      <c r="C114" s="19" t="s">
        <v>97</v>
      </c>
      <c r="D114" s="41">
        <v>0</v>
      </c>
      <c r="E114" s="42">
        <v>40</v>
      </c>
    </row>
    <row r="115" spans="1:5" x14ac:dyDescent="0.25">
      <c r="A115" s="36">
        <v>42570</v>
      </c>
      <c r="B115" s="17" t="s">
        <v>102</v>
      </c>
      <c r="C115" s="17" t="s">
        <v>81</v>
      </c>
      <c r="D115" s="39">
        <v>12</v>
      </c>
      <c r="E115" s="35">
        <v>51</v>
      </c>
    </row>
    <row r="116" spans="1:5" x14ac:dyDescent="0.25">
      <c r="A116" s="36">
        <v>42577</v>
      </c>
      <c r="B116" s="17" t="s">
        <v>68</v>
      </c>
      <c r="C116" s="17" t="s">
        <v>98</v>
      </c>
      <c r="D116" s="39">
        <v>12</v>
      </c>
      <c r="E116" s="35">
        <v>72</v>
      </c>
    </row>
    <row r="117" spans="1:5" x14ac:dyDescent="0.25">
      <c r="A117" s="36">
        <v>42578</v>
      </c>
      <c r="B117" s="17" t="s">
        <v>89</v>
      </c>
      <c r="C117" s="17" t="s">
        <v>83</v>
      </c>
      <c r="D117" s="39">
        <v>6</v>
      </c>
      <c r="E117" s="35">
        <v>21</v>
      </c>
    </row>
    <row r="118" spans="1:5" x14ac:dyDescent="0.25">
      <c r="A118" s="36"/>
      <c r="B118" s="20"/>
      <c r="C118" s="17"/>
      <c r="D118" s="39"/>
      <c r="E118" s="35"/>
    </row>
    <row r="119" spans="1:5" x14ac:dyDescent="0.25">
      <c r="A119" s="22"/>
      <c r="B119" s="50"/>
      <c r="C119" s="51" t="s">
        <v>24</v>
      </c>
      <c r="D119" s="48">
        <f>SUM(D110:D118)</f>
        <v>66</v>
      </c>
      <c r="E119" s="48">
        <f>SUM(E110:E118)</f>
        <v>353</v>
      </c>
    </row>
    <row r="120" spans="1:5" s="32" customFormat="1" ht="15.75" customHeight="1" x14ac:dyDescent="0.25">
      <c r="A120" s="24"/>
      <c r="B120" s="24"/>
      <c r="C120" s="9" t="s">
        <v>23</v>
      </c>
      <c r="D120" s="1"/>
      <c r="E120" s="10">
        <f>E119*0.45</f>
        <v>158.85</v>
      </c>
    </row>
    <row r="121" spans="1:5" x14ac:dyDescent="0.25">
      <c r="A121" s="104" t="s">
        <v>80</v>
      </c>
      <c r="B121" s="105"/>
      <c r="C121" s="105"/>
      <c r="D121" s="105"/>
      <c r="E121" s="106"/>
    </row>
    <row r="122" spans="1:5" x14ac:dyDescent="0.25">
      <c r="A122" s="36">
        <v>42524</v>
      </c>
      <c r="B122" s="17" t="s">
        <v>87</v>
      </c>
      <c r="C122" s="17" t="s">
        <v>81</v>
      </c>
      <c r="D122" s="39">
        <v>12</v>
      </c>
      <c r="E122" s="35">
        <v>91</v>
      </c>
    </row>
    <row r="123" spans="1:5" x14ac:dyDescent="0.25">
      <c r="A123" s="36">
        <v>42532</v>
      </c>
      <c r="B123" s="18" t="s">
        <v>88</v>
      </c>
      <c r="C123" s="21" t="s">
        <v>82</v>
      </c>
      <c r="D123" s="37">
        <v>12</v>
      </c>
      <c r="E123" s="38">
        <v>23</v>
      </c>
    </row>
    <row r="124" spans="1:5" ht="15.75" customHeight="1" x14ac:dyDescent="0.25">
      <c r="A124" s="40">
        <v>42535</v>
      </c>
      <c r="B124" s="61" t="s">
        <v>89</v>
      </c>
      <c r="C124" s="64" t="s">
        <v>83</v>
      </c>
      <c r="D124" s="54">
        <v>6</v>
      </c>
      <c r="E124" s="63">
        <v>27</v>
      </c>
    </row>
    <row r="125" spans="1:5" x14ac:dyDescent="0.25">
      <c r="A125" s="36">
        <v>42543</v>
      </c>
      <c r="B125" s="17" t="s">
        <v>91</v>
      </c>
      <c r="C125" s="17" t="s">
        <v>84</v>
      </c>
      <c r="D125" s="39">
        <v>6</v>
      </c>
      <c r="E125" s="35">
        <v>36</v>
      </c>
    </row>
    <row r="126" spans="1:5" x14ac:dyDescent="0.25">
      <c r="A126" s="36">
        <v>42548</v>
      </c>
      <c r="B126" s="17" t="s">
        <v>66</v>
      </c>
      <c r="C126" s="17" t="s">
        <v>85</v>
      </c>
      <c r="D126" s="39">
        <v>6</v>
      </c>
      <c r="E126" s="35">
        <v>32</v>
      </c>
    </row>
    <row r="127" spans="1:5" x14ac:dyDescent="0.25">
      <c r="A127" s="36">
        <v>42550</v>
      </c>
      <c r="B127" s="17" t="s">
        <v>90</v>
      </c>
      <c r="C127" s="17" t="s">
        <v>86</v>
      </c>
      <c r="D127" s="39">
        <v>12</v>
      </c>
      <c r="E127" s="35">
        <v>49</v>
      </c>
    </row>
    <row r="128" spans="1:5" x14ac:dyDescent="0.25">
      <c r="A128" s="36"/>
      <c r="B128" s="20"/>
      <c r="C128" s="17"/>
      <c r="D128" s="39"/>
      <c r="E128" s="35"/>
    </row>
    <row r="129" spans="1:5" ht="15.75" customHeight="1" x14ac:dyDescent="0.25">
      <c r="A129" s="22"/>
      <c r="B129" s="50"/>
      <c r="C129" s="51" t="s">
        <v>24</v>
      </c>
      <c r="D129" s="48">
        <f>SUM(D121:D128)</f>
        <v>54</v>
      </c>
      <c r="E129" s="48">
        <f>SUM(E121:E128)</f>
        <v>258</v>
      </c>
    </row>
    <row r="130" spans="1:5" x14ac:dyDescent="0.25">
      <c r="C130" s="9" t="s">
        <v>23</v>
      </c>
      <c r="D130" s="1"/>
      <c r="E130" s="10">
        <f>E129*0.45</f>
        <v>116.10000000000001</v>
      </c>
    </row>
    <row r="131" spans="1:5" x14ac:dyDescent="0.25">
      <c r="A131" s="104" t="s">
        <v>52</v>
      </c>
      <c r="B131" s="105"/>
      <c r="C131" s="105"/>
      <c r="D131" s="105"/>
      <c r="E131" s="106"/>
    </row>
    <row r="132" spans="1:5" x14ac:dyDescent="0.25">
      <c r="A132" s="59"/>
      <c r="B132" s="59" t="s">
        <v>57</v>
      </c>
      <c r="C132" s="59"/>
      <c r="D132" s="59"/>
      <c r="E132" s="59"/>
    </row>
    <row r="133" spans="1:5" x14ac:dyDescent="0.25">
      <c r="A133" s="33">
        <v>42493</v>
      </c>
      <c r="B133" s="25" t="s">
        <v>53</v>
      </c>
      <c r="C133" s="25" t="s">
        <v>49</v>
      </c>
      <c r="D133" s="34">
        <v>27</v>
      </c>
      <c r="E133" s="35">
        <v>20</v>
      </c>
    </row>
    <row r="134" spans="1:5" x14ac:dyDescent="0.25">
      <c r="A134" s="36">
        <v>42494</v>
      </c>
      <c r="B134" s="18" t="s">
        <v>54</v>
      </c>
      <c r="C134" s="21" t="s">
        <v>59</v>
      </c>
      <c r="D134" s="37">
        <v>0</v>
      </c>
      <c r="E134" s="38">
        <v>35</v>
      </c>
    </row>
    <row r="135" spans="1:5" x14ac:dyDescent="0.25">
      <c r="A135" s="36">
        <v>42496</v>
      </c>
      <c r="B135" s="14" t="s">
        <v>55</v>
      </c>
      <c r="C135" s="14" t="s">
        <v>60</v>
      </c>
      <c r="D135" s="39">
        <v>54</v>
      </c>
      <c r="E135" s="35">
        <v>12</v>
      </c>
    </row>
    <row r="136" spans="1:5" ht="30" x14ac:dyDescent="0.25">
      <c r="A136" s="40">
        <v>42501</v>
      </c>
      <c r="B136" s="19" t="s">
        <v>56</v>
      </c>
      <c r="C136" s="19" t="s">
        <v>61</v>
      </c>
      <c r="D136" s="41">
        <v>54</v>
      </c>
      <c r="E136" s="42">
        <v>42</v>
      </c>
    </row>
    <row r="137" spans="1:5" x14ac:dyDescent="0.25">
      <c r="A137" s="40"/>
      <c r="B137" s="43"/>
      <c r="C137" s="44"/>
      <c r="D137" s="45"/>
      <c r="E137" s="46"/>
    </row>
    <row r="138" spans="1:5" x14ac:dyDescent="0.25">
      <c r="A138" s="36"/>
      <c r="B138" s="20" t="s">
        <v>58</v>
      </c>
      <c r="C138" s="17"/>
      <c r="D138" s="39"/>
      <c r="E138" s="35"/>
    </row>
    <row r="139" spans="1:5" x14ac:dyDescent="0.25">
      <c r="A139" s="36">
        <v>42502</v>
      </c>
      <c r="B139" s="17" t="s">
        <v>66</v>
      </c>
      <c r="C139" s="17" t="s">
        <v>71</v>
      </c>
      <c r="D139" s="34">
        <v>6</v>
      </c>
      <c r="E139" s="35">
        <v>34</v>
      </c>
    </row>
    <row r="140" spans="1:5" x14ac:dyDescent="0.25">
      <c r="A140" s="36">
        <v>42506</v>
      </c>
      <c r="B140" s="18" t="s">
        <v>62</v>
      </c>
      <c r="C140" s="21" t="s">
        <v>72</v>
      </c>
      <c r="D140" s="37">
        <v>12</v>
      </c>
      <c r="E140" s="38">
        <v>14</v>
      </c>
    </row>
    <row r="141" spans="1:5" ht="30" x14ac:dyDescent="0.25">
      <c r="A141" s="40">
        <v>42507</v>
      </c>
      <c r="B141" s="61" t="s">
        <v>63</v>
      </c>
      <c r="C141" s="64" t="s">
        <v>73</v>
      </c>
      <c r="D141" s="54">
        <v>12</v>
      </c>
      <c r="E141" s="63">
        <v>101</v>
      </c>
    </row>
    <row r="142" spans="1:5" x14ac:dyDescent="0.25">
      <c r="A142" s="40">
        <v>42509</v>
      </c>
      <c r="B142" s="19" t="s">
        <v>65</v>
      </c>
      <c r="C142" s="19" t="s">
        <v>74</v>
      </c>
      <c r="D142" s="41">
        <v>6</v>
      </c>
      <c r="E142" s="42">
        <v>43</v>
      </c>
    </row>
    <row r="143" spans="1:5" x14ac:dyDescent="0.25">
      <c r="A143" s="36">
        <v>42510</v>
      </c>
      <c r="B143" s="17" t="s">
        <v>67</v>
      </c>
      <c r="C143" s="17" t="s">
        <v>75</v>
      </c>
      <c r="D143" s="39">
        <v>12</v>
      </c>
      <c r="E143" s="35">
        <v>27</v>
      </c>
    </row>
    <row r="144" spans="1:5" x14ac:dyDescent="0.25">
      <c r="A144" s="36">
        <v>42514</v>
      </c>
      <c r="B144" s="17" t="s">
        <v>62</v>
      </c>
      <c r="C144" s="17" t="s">
        <v>76</v>
      </c>
      <c r="D144" s="39">
        <v>12</v>
      </c>
      <c r="E144" s="35">
        <v>14</v>
      </c>
    </row>
    <row r="145" spans="1:5" x14ac:dyDescent="0.25">
      <c r="A145" s="36">
        <v>42516</v>
      </c>
      <c r="B145" s="17" t="s">
        <v>62</v>
      </c>
      <c r="C145" s="17" t="s">
        <v>72</v>
      </c>
      <c r="D145" s="39">
        <v>12</v>
      </c>
      <c r="E145" s="35">
        <v>14</v>
      </c>
    </row>
    <row r="146" spans="1:5" x14ac:dyDescent="0.25">
      <c r="A146" s="36">
        <v>42517</v>
      </c>
      <c r="B146" s="17" t="s">
        <v>68</v>
      </c>
      <c r="C146" s="17" t="s">
        <v>77</v>
      </c>
      <c r="D146" s="39">
        <v>12</v>
      </c>
      <c r="E146" s="35">
        <v>74</v>
      </c>
    </row>
    <row r="147" spans="1:5" x14ac:dyDescent="0.25">
      <c r="A147" s="49"/>
      <c r="B147" s="60"/>
      <c r="C147" s="60"/>
      <c r="D147" s="47"/>
      <c r="E147" s="48"/>
    </row>
    <row r="148" spans="1:5" x14ac:dyDescent="0.25">
      <c r="A148" s="22"/>
      <c r="B148" s="50"/>
      <c r="C148" s="51" t="s">
        <v>24</v>
      </c>
      <c r="D148" s="48">
        <f>SUM(D131:D147)</f>
        <v>219</v>
      </c>
      <c r="E148" s="48">
        <f>SUM(E131:E147)</f>
        <v>430</v>
      </c>
    </row>
    <row r="149" spans="1:5" x14ac:dyDescent="0.25">
      <c r="C149" s="9" t="s">
        <v>23</v>
      </c>
      <c r="D149" s="1"/>
      <c r="E149" s="10">
        <f>E148*0.45</f>
        <v>193.5</v>
      </c>
    </row>
    <row r="150" spans="1:5" x14ac:dyDescent="0.25">
      <c r="A150" s="101" t="s">
        <v>46</v>
      </c>
      <c r="B150" s="102"/>
      <c r="C150" s="102"/>
      <c r="D150" s="102"/>
      <c r="E150" s="103"/>
    </row>
    <row r="151" spans="1:5" x14ac:dyDescent="0.25">
      <c r="A151" s="36">
        <v>42471</v>
      </c>
      <c r="B151" s="17" t="s">
        <v>31</v>
      </c>
      <c r="C151" s="17" t="s">
        <v>49</v>
      </c>
      <c r="D151" s="34">
        <v>54</v>
      </c>
      <c r="E151" s="35">
        <v>15</v>
      </c>
    </row>
    <row r="152" spans="1:5" ht="30" x14ac:dyDescent="0.25">
      <c r="A152" s="40">
        <v>42473</v>
      </c>
      <c r="B152" s="43" t="s">
        <v>47</v>
      </c>
      <c r="C152" s="44" t="s">
        <v>50</v>
      </c>
      <c r="D152" s="45">
        <v>27</v>
      </c>
      <c r="E152" s="46">
        <v>57</v>
      </c>
    </row>
    <row r="153" spans="1:5" x14ac:dyDescent="0.25">
      <c r="A153" s="36">
        <v>42488</v>
      </c>
      <c r="B153" s="17" t="s">
        <v>48</v>
      </c>
      <c r="C153" s="17" t="s">
        <v>51</v>
      </c>
      <c r="D153" s="39">
        <v>54</v>
      </c>
      <c r="E153" s="35">
        <v>19</v>
      </c>
    </row>
    <row r="154" spans="1:5" x14ac:dyDescent="0.25">
      <c r="A154" s="49"/>
      <c r="B154" s="60"/>
      <c r="C154" s="60"/>
      <c r="D154" s="47"/>
      <c r="E154" s="48"/>
    </row>
    <row r="155" spans="1:5" x14ac:dyDescent="0.25">
      <c r="A155" s="22"/>
      <c r="B155" s="50"/>
      <c r="C155" s="51" t="s">
        <v>24</v>
      </c>
      <c r="D155" s="48">
        <f>SUM(D150:D154)</f>
        <v>135</v>
      </c>
      <c r="E155" s="48">
        <f>SUM(E150:E154)</f>
        <v>91</v>
      </c>
    </row>
    <row r="156" spans="1:5" x14ac:dyDescent="0.25">
      <c r="C156" s="9" t="s">
        <v>23</v>
      </c>
      <c r="D156" s="1"/>
      <c r="E156" s="10">
        <f>E155*0.45</f>
        <v>40.950000000000003</v>
      </c>
    </row>
    <row r="157" spans="1:5" x14ac:dyDescent="0.25">
      <c r="A157" s="101" t="s">
        <v>29</v>
      </c>
      <c r="B157" s="102"/>
      <c r="C157" s="102"/>
      <c r="D157" s="102"/>
      <c r="E157" s="103"/>
    </row>
    <row r="158" spans="1:5" ht="30" x14ac:dyDescent="0.25">
      <c r="A158" s="40">
        <v>42431</v>
      </c>
      <c r="B158" s="52" t="s">
        <v>30</v>
      </c>
      <c r="C158" s="53" t="s">
        <v>36</v>
      </c>
      <c r="D158" s="41">
        <v>54</v>
      </c>
      <c r="E158" s="54">
        <v>59</v>
      </c>
    </row>
    <row r="159" spans="1:5" x14ac:dyDescent="0.25">
      <c r="A159" s="36">
        <v>42434</v>
      </c>
      <c r="B159" s="55" t="s">
        <v>31</v>
      </c>
      <c r="C159" s="55" t="s">
        <v>37</v>
      </c>
      <c r="D159" s="56">
        <v>54</v>
      </c>
      <c r="E159" s="57">
        <v>16</v>
      </c>
    </row>
    <row r="160" spans="1:5" x14ac:dyDescent="0.25">
      <c r="A160" s="40">
        <v>42439</v>
      </c>
      <c r="B160" s="53" t="s">
        <v>32</v>
      </c>
      <c r="C160" s="52" t="s">
        <v>38</v>
      </c>
      <c r="D160" s="54">
        <v>54</v>
      </c>
      <c r="E160" s="54">
        <v>37</v>
      </c>
    </row>
    <row r="161" spans="1:5" x14ac:dyDescent="0.25">
      <c r="A161" s="36">
        <v>42444</v>
      </c>
      <c r="B161" s="17" t="s">
        <v>31</v>
      </c>
      <c r="C161" s="17" t="s">
        <v>39</v>
      </c>
      <c r="D161" s="39">
        <v>54</v>
      </c>
      <c r="E161" s="39">
        <v>16</v>
      </c>
    </row>
    <row r="162" spans="1:5" ht="30" x14ac:dyDescent="0.25">
      <c r="A162" s="36">
        <v>42445</v>
      </c>
      <c r="B162" s="58" t="s">
        <v>33</v>
      </c>
      <c r="C162" s="52" t="s">
        <v>40</v>
      </c>
      <c r="D162" s="54">
        <v>54</v>
      </c>
      <c r="E162" s="54">
        <v>59</v>
      </c>
    </row>
    <row r="163" spans="1:5" x14ac:dyDescent="0.25">
      <c r="A163" s="36">
        <v>42450</v>
      </c>
      <c r="B163" s="17" t="s">
        <v>31</v>
      </c>
      <c r="C163" s="17" t="s">
        <v>41</v>
      </c>
      <c r="D163" s="39">
        <v>54</v>
      </c>
      <c r="E163" s="54">
        <v>16</v>
      </c>
    </row>
    <row r="164" spans="1:5" x14ac:dyDescent="0.25">
      <c r="A164" s="40">
        <v>42452</v>
      </c>
      <c r="B164" s="52" t="s">
        <v>34</v>
      </c>
      <c r="C164" s="62" t="s">
        <v>42</v>
      </c>
      <c r="D164" s="39">
        <v>54</v>
      </c>
      <c r="E164" s="54">
        <v>5</v>
      </c>
    </row>
    <row r="165" spans="1:5" x14ac:dyDescent="0.25">
      <c r="A165" s="36">
        <v>42452</v>
      </c>
      <c r="B165" s="14" t="s">
        <v>35</v>
      </c>
      <c r="C165" s="17" t="s">
        <v>43</v>
      </c>
      <c r="D165" s="39">
        <v>0</v>
      </c>
      <c r="E165" s="54">
        <v>57</v>
      </c>
    </row>
    <row r="166" spans="1:5" x14ac:dyDescent="0.25">
      <c r="A166" s="36">
        <v>42460</v>
      </c>
      <c r="B166" s="14" t="s">
        <v>31</v>
      </c>
      <c r="C166" s="14" t="s">
        <v>44</v>
      </c>
      <c r="D166" s="39">
        <v>54</v>
      </c>
      <c r="E166" s="54">
        <v>37</v>
      </c>
    </row>
    <row r="167" spans="1:5" x14ac:dyDescent="0.25">
      <c r="A167" s="49"/>
      <c r="B167" s="60"/>
      <c r="C167" s="60"/>
      <c r="D167" s="47"/>
      <c r="E167" s="48"/>
    </row>
    <row r="168" spans="1:5" x14ac:dyDescent="0.25">
      <c r="A168" s="22"/>
      <c r="B168" s="50"/>
      <c r="C168" s="51" t="s">
        <v>24</v>
      </c>
      <c r="D168" s="48">
        <f>SUM(D157:D167)</f>
        <v>432</v>
      </c>
      <c r="E168" s="48">
        <f>SUM(E157:E167)</f>
        <v>302</v>
      </c>
    </row>
    <row r="169" spans="1:5" x14ac:dyDescent="0.25">
      <c r="C169" s="9" t="s">
        <v>23</v>
      </c>
      <c r="D169" s="1"/>
      <c r="E169" s="10">
        <f>E168*0.45</f>
        <v>135.9</v>
      </c>
    </row>
  </sheetData>
  <protectedRanges>
    <protectedRange sqref="A157:E157 A168:E168 A150:E150 A155:E155 A131:E132 A148:E148 A121:E121 A129:E129 A110:E110 A119:E119 A101:E101 A108:E108 A99:E99 A82:E82 A80:E80 A66:E66 A64:E64 A47:E47 A45:E45 A35:E35 A33:E33 A24:E24 A22:E22 A14:E14" name="Range2"/>
    <protectedRange sqref="A11" name="Range1"/>
    <protectedRange sqref="B167:E167 B154:E154 B147:E147" name="Range2_1"/>
    <protectedRange sqref="A167 A154 A147" name="Range2_3"/>
    <protectedRange sqref="A158:A166" name="Range2_2"/>
    <protectedRange sqref="B158:B166" name="Range2_4"/>
    <protectedRange sqref="C158:C166" name="Range2_5"/>
    <protectedRange sqref="D158:D166" name="Range2_6"/>
    <protectedRange sqref="E158:E166" name="Range2_7"/>
    <protectedRange sqref="A151:A153 A137:A138 A128 A118 A107 A98" name="Range2_8"/>
    <protectedRange sqref="B151:B153 B137:B138 B128 B118 B107 B98" name="Range2_9"/>
    <protectedRange sqref="C151:C153 C137:C138 C128 C118 C107 C98" name="Range2_10"/>
    <protectedRange sqref="D151:E153 D137:E138 D128:E128 D118:E118 D107:E107 D98:E98" name="Range2_11"/>
    <protectedRange sqref="A133:A136" name="Range2_12"/>
    <protectedRange sqref="B133:B136" name="Range2_13"/>
    <protectedRange sqref="C133:C136" name="Range2_14"/>
    <protectedRange sqref="D133:E136" name="Range2_15"/>
    <protectedRange sqref="A139:A146" name="Range2_16"/>
    <protectedRange sqref="B139:B146" name="Range2_17"/>
    <protectedRange sqref="C139:E146" name="Range2_18"/>
    <protectedRange sqref="A122:A127" name="Range2_19"/>
    <protectedRange sqref="B122:B127 B111:B117 B102" name="Range2_20"/>
    <protectedRange sqref="C122:E127" name="Range2_21"/>
    <protectedRange sqref="A111:A115" name="Range2_22"/>
    <protectedRange sqref="A116:A117" name="Range2_23"/>
    <protectedRange sqref="C111:E117" name="Range2_24"/>
    <protectedRange sqref="A102:A106" name="Range2_25"/>
    <protectedRange sqref="B103:B106" name="Range2_26"/>
    <protectedRange sqref="C102:E106" name="Range2_27"/>
    <protectedRange sqref="A83:A97 A79 A63" name="Range2_29"/>
    <protectedRange sqref="B83:B97 B79 B63" name="Range2_30"/>
    <protectedRange sqref="C83:C97 C79 C63" name="Range2_31"/>
    <protectedRange sqref="D83:E97 D79:E79 D63:E63" name="Range2_32"/>
    <protectedRange sqref="A67:A78" name="Range2_28"/>
    <protectedRange sqref="B67:B78" name="Range2_33"/>
    <protectedRange sqref="C67:E78" name="Range2_34"/>
    <protectedRange sqref="A48:A62 A44 A32 A21" name="Range2_35"/>
    <protectedRange sqref="B48:B62 B44 B32 B21" name="Range2_36"/>
    <protectedRange sqref="C48:E62 C44:E44 C32:E32 C21:E21" name="Range2_38"/>
    <protectedRange sqref="A36:A43 A25:A31 A15:A20" name="Range2_37"/>
    <protectedRange sqref="B36:B43 B25:B31 B15:B20" name="Range2_39"/>
    <protectedRange sqref="C36:E43 C25:E31 C15:E20" name="Range2_40"/>
  </protectedRanges>
  <mergeCells count="16">
    <mergeCell ref="A2:C2"/>
    <mergeCell ref="A3:C9"/>
    <mergeCell ref="E3:E11"/>
    <mergeCell ref="A11:C11"/>
    <mergeCell ref="A157:E157"/>
    <mergeCell ref="A150:E150"/>
    <mergeCell ref="A131:E131"/>
    <mergeCell ref="A121:E121"/>
    <mergeCell ref="A110:E110"/>
    <mergeCell ref="A101:E101"/>
    <mergeCell ref="A82:E82"/>
    <mergeCell ref="A66:E66"/>
    <mergeCell ref="A47:E47"/>
    <mergeCell ref="A35:E35"/>
    <mergeCell ref="A24:E24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A6" sqref="A6"/>
    </sheetView>
  </sheetViews>
  <sheetFormatPr defaultRowHeight="15" x14ac:dyDescent="0.25"/>
  <cols>
    <col min="1" max="1" width="11.85546875" style="24" customWidth="1"/>
    <col min="2" max="2" width="61.85546875" style="24" customWidth="1"/>
    <col min="3" max="3" width="16" style="83" customWidth="1"/>
    <col min="4" max="16384" width="9.140625" style="24"/>
  </cols>
  <sheetData>
    <row r="1" spans="1:3" x14ac:dyDescent="0.25">
      <c r="A1" s="110" t="s">
        <v>15</v>
      </c>
      <c r="B1" s="111"/>
      <c r="C1" s="111"/>
    </row>
    <row r="2" spans="1:3" ht="15" customHeight="1" x14ac:dyDescent="0.25">
      <c r="A2" s="112" t="s">
        <v>12</v>
      </c>
      <c r="B2" s="114" t="s">
        <v>16</v>
      </c>
      <c r="C2" s="75"/>
    </row>
    <row r="3" spans="1:3" x14ac:dyDescent="0.25">
      <c r="A3" s="113"/>
      <c r="B3" s="115"/>
      <c r="C3" s="77"/>
    </row>
    <row r="4" spans="1:3" x14ac:dyDescent="0.25">
      <c r="A4" s="113"/>
      <c r="B4" s="112"/>
      <c r="C4" s="78" t="s">
        <v>17</v>
      </c>
    </row>
    <row r="5" spans="1:3" x14ac:dyDescent="0.25">
      <c r="A5" s="107" t="s">
        <v>240</v>
      </c>
      <c r="B5" s="108"/>
      <c r="C5" s="109"/>
    </row>
    <row r="6" spans="1:3" x14ac:dyDescent="0.25">
      <c r="A6" s="79"/>
      <c r="B6" s="80" t="s">
        <v>45</v>
      </c>
      <c r="C6" s="81"/>
    </row>
    <row r="7" spans="1:3" x14ac:dyDescent="0.25">
      <c r="A7" s="79"/>
      <c r="B7" s="80"/>
      <c r="C7" s="81"/>
    </row>
    <row r="8" spans="1:3" ht="15.75" thickBot="1" x14ac:dyDescent="0.3">
      <c r="A8" s="82"/>
      <c r="B8" s="11" t="s">
        <v>18</v>
      </c>
      <c r="C8" s="12">
        <f>SUM(C5:C7)</f>
        <v>0</v>
      </c>
    </row>
    <row r="9" spans="1:3" ht="15.75" thickTop="1" x14ac:dyDescent="0.25">
      <c r="A9" s="107" t="s">
        <v>224</v>
      </c>
      <c r="B9" s="108"/>
      <c r="C9" s="109"/>
    </row>
    <row r="10" spans="1:3" x14ac:dyDescent="0.25">
      <c r="A10" s="79">
        <v>42759</v>
      </c>
      <c r="B10" s="80" t="s">
        <v>225</v>
      </c>
      <c r="C10" s="81"/>
    </row>
    <row r="11" spans="1:3" x14ac:dyDescent="0.25">
      <c r="A11" s="79"/>
      <c r="B11" s="80" t="s">
        <v>226</v>
      </c>
      <c r="C11" s="81">
        <v>3.8</v>
      </c>
    </row>
    <row r="12" spans="1:3" x14ac:dyDescent="0.25">
      <c r="A12" s="79"/>
      <c r="B12" s="80"/>
      <c r="C12" s="81"/>
    </row>
    <row r="13" spans="1:3" ht="15.75" thickBot="1" x14ac:dyDescent="0.3">
      <c r="A13" s="82"/>
      <c r="B13" s="11" t="s">
        <v>18</v>
      </c>
      <c r="C13" s="12">
        <f>SUM(C9:C12)</f>
        <v>3.8</v>
      </c>
    </row>
    <row r="14" spans="1:3" ht="15.75" thickTop="1" x14ac:dyDescent="0.25">
      <c r="A14" s="107" t="s">
        <v>210</v>
      </c>
      <c r="B14" s="108"/>
      <c r="C14" s="109"/>
    </row>
    <row r="15" spans="1:3" x14ac:dyDescent="0.25">
      <c r="A15" s="79"/>
      <c r="B15" s="80" t="s">
        <v>45</v>
      </c>
      <c r="C15" s="81"/>
    </row>
    <row r="16" spans="1:3" x14ac:dyDescent="0.25">
      <c r="A16" s="79"/>
      <c r="B16" s="80"/>
      <c r="C16" s="81"/>
    </row>
    <row r="17" spans="1:3" ht="15.75" thickBot="1" x14ac:dyDescent="0.3">
      <c r="A17" s="82"/>
      <c r="B17" s="11" t="s">
        <v>18</v>
      </c>
      <c r="C17" s="12">
        <f>SUM(C14:C16)</f>
        <v>0</v>
      </c>
    </row>
    <row r="18" spans="1:3" ht="15.75" thickTop="1" x14ac:dyDescent="0.25">
      <c r="A18" s="107" t="s">
        <v>193</v>
      </c>
      <c r="B18" s="108"/>
      <c r="C18" s="109"/>
    </row>
    <row r="19" spans="1:3" x14ac:dyDescent="0.25">
      <c r="A19" s="79"/>
      <c r="B19" s="80" t="s">
        <v>45</v>
      </c>
      <c r="C19" s="81"/>
    </row>
    <row r="20" spans="1:3" x14ac:dyDescent="0.25">
      <c r="A20" s="79"/>
      <c r="B20" s="80"/>
      <c r="C20" s="81"/>
    </row>
    <row r="21" spans="1:3" ht="15.75" thickBot="1" x14ac:dyDescent="0.3">
      <c r="A21" s="82"/>
      <c r="B21" s="11" t="s">
        <v>18</v>
      </c>
      <c r="C21" s="12">
        <f>SUM(C18:C20)</f>
        <v>0</v>
      </c>
    </row>
    <row r="22" spans="1:3" ht="15.75" thickTop="1" x14ac:dyDescent="0.25">
      <c r="A22" s="107" t="s">
        <v>164</v>
      </c>
      <c r="B22" s="108"/>
      <c r="C22" s="109"/>
    </row>
    <row r="23" spans="1:3" x14ac:dyDescent="0.25">
      <c r="A23" s="79"/>
      <c r="B23" s="80" t="s">
        <v>45</v>
      </c>
      <c r="C23" s="81"/>
    </row>
    <row r="24" spans="1:3" x14ac:dyDescent="0.25">
      <c r="A24" s="79"/>
      <c r="B24" s="80"/>
      <c r="C24" s="81"/>
    </row>
    <row r="25" spans="1:3" ht="15.75" thickBot="1" x14ac:dyDescent="0.3">
      <c r="A25" s="82"/>
      <c r="B25" s="11" t="s">
        <v>18</v>
      </c>
      <c r="C25" s="12">
        <f>SUM(C22:C24)</f>
        <v>0</v>
      </c>
    </row>
    <row r="26" spans="1:3" ht="15.75" thickTop="1" x14ac:dyDescent="0.25">
      <c r="A26" s="107" t="s">
        <v>140</v>
      </c>
      <c r="B26" s="108"/>
      <c r="C26" s="109"/>
    </row>
    <row r="27" spans="1:3" x14ac:dyDescent="0.25">
      <c r="A27" s="79"/>
      <c r="B27" s="80" t="s">
        <v>45</v>
      </c>
      <c r="C27" s="81"/>
    </row>
    <row r="28" spans="1:3" x14ac:dyDescent="0.25">
      <c r="A28" s="79"/>
      <c r="B28" s="80"/>
      <c r="C28" s="81"/>
    </row>
    <row r="29" spans="1:3" ht="15.75" thickBot="1" x14ac:dyDescent="0.3">
      <c r="A29" s="82"/>
      <c r="B29" s="11" t="s">
        <v>18</v>
      </c>
      <c r="C29" s="12">
        <f>SUM(C26:C28)</f>
        <v>0</v>
      </c>
    </row>
    <row r="30" spans="1:3" ht="15.75" thickTop="1" x14ac:dyDescent="0.25">
      <c r="A30" s="107" t="s">
        <v>103</v>
      </c>
      <c r="B30" s="108"/>
      <c r="C30" s="109"/>
    </row>
    <row r="31" spans="1:3" x14ac:dyDescent="0.25">
      <c r="A31" s="79"/>
      <c r="B31" s="80" t="s">
        <v>45</v>
      </c>
      <c r="C31" s="81"/>
    </row>
    <row r="32" spans="1:3" x14ac:dyDescent="0.25">
      <c r="A32" s="79"/>
      <c r="B32" s="80"/>
      <c r="C32" s="81"/>
    </row>
    <row r="33" spans="1:3" ht="15.75" thickBot="1" x14ac:dyDescent="0.3">
      <c r="A33" s="82"/>
      <c r="B33" s="11" t="s">
        <v>18</v>
      </c>
      <c r="C33" s="12">
        <f>SUM(C30:C32)</f>
        <v>0</v>
      </c>
    </row>
    <row r="34" spans="1:3" ht="15.75" thickTop="1" x14ac:dyDescent="0.25">
      <c r="A34" s="107" t="s">
        <v>92</v>
      </c>
      <c r="B34" s="108"/>
      <c r="C34" s="109"/>
    </row>
    <row r="35" spans="1:3" x14ac:dyDescent="0.25">
      <c r="A35" s="79"/>
      <c r="B35" s="80" t="s">
        <v>45</v>
      </c>
      <c r="C35" s="81"/>
    </row>
    <row r="36" spans="1:3" x14ac:dyDescent="0.25">
      <c r="A36" s="79"/>
      <c r="B36" s="80"/>
      <c r="C36" s="81"/>
    </row>
    <row r="37" spans="1:3" ht="15.75" thickBot="1" x14ac:dyDescent="0.3">
      <c r="A37" s="82"/>
      <c r="B37" s="11" t="s">
        <v>18</v>
      </c>
      <c r="C37" s="12">
        <f>SUM(C34:C36)</f>
        <v>0</v>
      </c>
    </row>
    <row r="38" spans="1:3" ht="15.75" thickTop="1" x14ac:dyDescent="0.25">
      <c r="A38" s="107" t="s">
        <v>80</v>
      </c>
      <c r="B38" s="108"/>
      <c r="C38" s="109"/>
    </row>
    <row r="39" spans="1:3" x14ac:dyDescent="0.25">
      <c r="A39" s="79"/>
      <c r="B39" s="80" t="s">
        <v>45</v>
      </c>
      <c r="C39" s="81"/>
    </row>
    <row r="40" spans="1:3" x14ac:dyDescent="0.25">
      <c r="A40" s="79"/>
      <c r="B40" s="80"/>
      <c r="C40" s="81"/>
    </row>
    <row r="41" spans="1:3" ht="15.75" thickBot="1" x14ac:dyDescent="0.3">
      <c r="A41" s="82"/>
      <c r="B41" s="11" t="s">
        <v>18</v>
      </c>
      <c r="C41" s="12">
        <f>SUM(C38:C40)</f>
        <v>0</v>
      </c>
    </row>
    <row r="42" spans="1:3" ht="15.75" thickTop="1" x14ac:dyDescent="0.25">
      <c r="A42" s="107" t="s">
        <v>52</v>
      </c>
      <c r="B42" s="108"/>
      <c r="C42" s="109"/>
    </row>
    <row r="43" spans="1:3" x14ac:dyDescent="0.25">
      <c r="A43" s="79">
        <v>42515</v>
      </c>
      <c r="B43" s="80" t="s">
        <v>78</v>
      </c>
      <c r="C43" s="81"/>
    </row>
    <row r="44" spans="1:3" x14ac:dyDescent="0.25">
      <c r="A44" s="79"/>
      <c r="B44" s="80" t="s">
        <v>79</v>
      </c>
      <c r="C44" s="81">
        <v>49.4</v>
      </c>
    </row>
    <row r="45" spans="1:3" x14ac:dyDescent="0.25">
      <c r="A45" s="79"/>
      <c r="B45" s="80"/>
      <c r="C45" s="81"/>
    </row>
    <row r="46" spans="1:3" ht="15.75" thickBot="1" x14ac:dyDescent="0.3">
      <c r="A46" s="82"/>
      <c r="B46" s="11" t="s">
        <v>18</v>
      </c>
      <c r="C46" s="12">
        <f>SUM(C42:C45)</f>
        <v>49.4</v>
      </c>
    </row>
    <row r="47" spans="1:3" ht="15.75" thickTop="1" x14ac:dyDescent="0.25">
      <c r="A47" s="107" t="s">
        <v>46</v>
      </c>
      <c r="B47" s="108"/>
      <c r="C47" s="109"/>
    </row>
    <row r="48" spans="1:3" x14ac:dyDescent="0.25">
      <c r="A48" s="79"/>
      <c r="B48" s="80" t="s">
        <v>45</v>
      </c>
      <c r="C48" s="81"/>
    </row>
    <row r="49" spans="1:3" x14ac:dyDescent="0.25">
      <c r="A49" s="1"/>
      <c r="B49" s="84"/>
      <c r="C49" s="81"/>
    </row>
    <row r="50" spans="1:3" ht="15.75" thickBot="1" x14ac:dyDescent="0.3">
      <c r="A50" s="82"/>
      <c r="B50" s="11" t="s">
        <v>18</v>
      </c>
      <c r="C50" s="12">
        <f>SUM(C47:C49)</f>
        <v>0</v>
      </c>
    </row>
    <row r="51" spans="1:3" ht="15.75" thickTop="1" x14ac:dyDescent="0.25">
      <c r="A51" s="107" t="s">
        <v>29</v>
      </c>
      <c r="B51" s="108"/>
      <c r="C51" s="109"/>
    </row>
    <row r="52" spans="1:3" x14ac:dyDescent="0.25">
      <c r="A52" s="79"/>
      <c r="B52" s="80" t="s">
        <v>45</v>
      </c>
      <c r="C52" s="81"/>
    </row>
    <row r="53" spans="1:3" x14ac:dyDescent="0.25">
      <c r="A53" s="1"/>
      <c r="B53" s="84"/>
      <c r="C53" s="81"/>
    </row>
    <row r="54" spans="1:3" ht="15.75" thickBot="1" x14ac:dyDescent="0.3">
      <c r="A54" s="82"/>
      <c r="B54" s="11" t="s">
        <v>18</v>
      </c>
      <c r="C54" s="12">
        <f>SUM(C51:C53)</f>
        <v>0</v>
      </c>
    </row>
    <row r="55" spans="1:3" ht="15.75" thickTop="1" x14ac:dyDescent="0.25"/>
  </sheetData>
  <protectedRanges>
    <protectedRange sqref="A51:C51 B54:C54 A53:A54 B50:C50 A49:A50 A46:C47 A41:C42 A37:C38 A33:C34 A29:C30 A25:C26 A21:C22 A17:C18 A13:C14 A8:C9 A5:C5" name="Range1"/>
    <protectedRange sqref="B52:B53 B48:B49 B43:B45 B39:B40 B35:B36 B31:B32 B27:B28 B23:B24 B19:B20 B15:B16 B10:B12 B6:B7" name="Range1_2"/>
    <protectedRange sqref="A52 A48 A43:A45 A39:A40 A35:A36 A31:A32 A27:A28 A23:A24 A19:A20 A15:A16 A10:A12 A6:A7" name="Range1_3"/>
    <protectedRange sqref="C52:C53 C48:C49 C43:C45 C39:C40 C35:C36 C31:C32 C27:C28 C23:C24 C19:C20 C15:C16 C10:C12 C6:C7" name="Range1_4"/>
  </protectedRanges>
  <mergeCells count="15">
    <mergeCell ref="A51:C51"/>
    <mergeCell ref="A1:C1"/>
    <mergeCell ref="A2:A4"/>
    <mergeCell ref="B2:B4"/>
    <mergeCell ref="A47:C47"/>
    <mergeCell ref="A42:C42"/>
    <mergeCell ref="A38:C38"/>
    <mergeCell ref="A34:C34"/>
    <mergeCell ref="A30:C30"/>
    <mergeCell ref="A26:C26"/>
    <mergeCell ref="A22:C22"/>
    <mergeCell ref="A18:C18"/>
    <mergeCell ref="A14:C14"/>
    <mergeCell ref="A9:C9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costs</vt:lpstr>
      <vt:lpstr>Mileage</vt:lpstr>
      <vt:lpstr>Expenses</vt:lpstr>
    </vt:vector>
  </TitlesOfParts>
  <Company>Cambridgeshire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Lynsey Brown</dc:creator>
  <cp:lastModifiedBy>GEORGE, Claire 3911</cp:lastModifiedBy>
  <dcterms:created xsi:type="dcterms:W3CDTF">2014-03-19T10:19:50Z</dcterms:created>
  <dcterms:modified xsi:type="dcterms:W3CDTF">2017-03-29T09:59:44Z</dcterms:modified>
</cp:coreProperties>
</file>