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1840" windowHeight="13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<sst xmlns="http://schemas.openxmlformats.org/spreadsheetml/2006/main" count="63" uniqueCount="63">
  <si>
    <t>Financial Year Begins:</t>
  </si>
  <si>
    <t>Total Item EST</t>
  </si>
  <si>
    <t>Sales</t>
  </si>
  <si>
    <t>Overheads</t>
  </si>
  <si>
    <t>Marketing &amp; PR</t>
  </si>
  <si>
    <t>Networking</t>
  </si>
  <si>
    <t>Gross Wages inc EER NI</t>
  </si>
  <si>
    <t>Rent, Rates &amp; Service Costs</t>
  </si>
  <si>
    <t>Motor Expenses</t>
  </si>
  <si>
    <t>Subs, Travel &amp; Entertainment</t>
  </si>
  <si>
    <t>Printing</t>
  </si>
  <si>
    <t xml:space="preserve">Postage </t>
  </si>
  <si>
    <t>Telephone</t>
  </si>
  <si>
    <t>Stationery</t>
  </si>
  <si>
    <t>Books</t>
  </si>
  <si>
    <t>Legal Fees &amp; Recruitment fees &amp; Pro Fees</t>
  </si>
  <si>
    <t>Accountancy Fees</t>
  </si>
  <si>
    <t>Admin and Finance Support</t>
  </si>
  <si>
    <t>Equipment Hire &amp; IT &amp; software</t>
  </si>
  <si>
    <t>Maintenance</t>
  </si>
  <si>
    <t>Bank Charges &amp; Interest</t>
  </si>
  <si>
    <t>General Expenses inc ins</t>
  </si>
  <si>
    <t>Depreciation and adjustments etc</t>
  </si>
  <si>
    <t xml:space="preserve">BAD AND DOUBTFUL DEBTS </t>
  </si>
  <si>
    <t xml:space="preserve">Other adhoc costs </t>
  </si>
  <si>
    <t xml:space="preserve">TOTAL PAID OUT </t>
  </si>
  <si>
    <t xml:space="preserve">Net Profit 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</si>
  <si>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</si>
  <si>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</si>
  <si>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</si>
  <si>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</si>
  <si>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</si>
  <si>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</si>
  <si>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</si>
  <si>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</si>
  <si>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</si>
  <si>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</si>
  <si>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</si>
  <si>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</si>
  <si>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Business Support</t>
  </si>
  <si>
    <t>Directors Dividends or Your Drawings</t>
  </si>
  <si>
    <t xml:space="preserve">Ongoing Software Costs </t>
  </si>
  <si>
    <t>PayPal &amp; Other Credit Card Charges</t>
  </si>
  <si>
    <t>H&amp;S  &amp; Compliance</t>
  </si>
  <si>
    <t xml:space="preserve">Remote Office Rent </t>
  </si>
  <si>
    <t>Sub Contractors</t>
  </si>
  <si>
    <t>DIRECT COSTS</t>
  </si>
  <si>
    <t>Product Type 4</t>
  </si>
  <si>
    <t>Product Type 5</t>
  </si>
  <si>
    <t xml:space="preserve">Delivery Costs </t>
  </si>
  <si>
    <t xml:space="preserve">Opening Stock Value </t>
  </si>
  <si>
    <t>Closing Stock Value</t>
  </si>
  <si>
    <t xml:space="preserve">Advertising Costs </t>
  </si>
  <si>
    <t>TOTAL MONTHLY COSTS</t>
  </si>
  <si>
    <t>TOTAL MONTHLY SALES</t>
  </si>
  <si>
    <t>TOTAL MONTHLY OVERHEADS</t>
  </si>
  <si>
    <t>12 Month Projected Profit &amp; Loss -  PRODUCT BASED BUSINESS</t>
  </si>
  <si>
    <t>Sales Type 1</t>
  </si>
  <si>
    <t>Sales Type 2</t>
  </si>
  <si>
    <t>Sales Type 3</t>
  </si>
  <si>
    <t>Staffing Costs</t>
  </si>
  <si>
    <t>Cost of Products for Sale</t>
  </si>
  <si>
    <t xml:space="preserve">Cost of Products and Items for treatments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</si>
</sst>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Roboto Regular"/>
      <family val="0"/>
    </font>
    <font>
      <b/>
      <sz val="9"/>
      <name val="Roboto Regular"/>
      <family val="0"/>
    </font>
    <font>
      <sz val="9"/>
      <name val="Roboto Regular"/>
      <family val="0"/>
    </font>
    <font>
      <sz val="12"/>
      <name val="Roboto Regular"/>
      <family val="0"/>
    </font>
    <font>
      <b/>
      <sz val="10"/>
      <name val="Roboto Regular"/>
      <family val="0"/>
    </font>
    <font>
      <b/>
      <sz val="16"/>
      <name val="Roboto Regular"/>
      <family val="0"/>
    </font>
    <font>
      <sz val="16"/>
      <name val="Roboto Regular"/>
      <family val="0"/>
    </font>
    <font>
      <sz val="14"/>
      <name val="Roboto Regular"/>
      <family val="0"/>
    </font>
    <font>
      <b/>
      <sz val="22"/>
      <name val="Roboto Regular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9"/>
      <name val="Roboto Regular"/>
      <family val="0"/>
    </font>
    <font>
      <b/>
      <sz val="16"/>
      <color indexed="9"/>
      <name val="Roboto Regula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0"/>
      <name val="Roboto Regular"/>
      <family val="0"/>
    </font>
    <font>
      <b/>
      <sz val="16"/>
      <color theme="0"/>
      <name val="Roboto Regula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C7F96"/>
        <bgColor indexed="64"/>
      </patternFill>
    </fill>
    <fill>
      <patternFill patternType="solid">
        <fgColor rgb="FF98C88F"/>
        <bgColor indexed="64"/>
      </patternFill>
    </fill>
    <fill>
      <patternFill patternType="solid">
        <fgColor rgb="FFF9CBD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64" fontId="8" fillId="0" borderId="10" xfId="0" applyNumberFormat="1" applyFont="1" applyBorder="1" applyAlignment="1">
      <alignment vertical="center"/>
    </xf>
    <xf numFmtId="164" fontId="8" fillId="33" borderId="11" xfId="0" applyNumberFormat="1" applyFont="1" applyFill="1" applyBorder="1" applyAlignment="1">
      <alignment vertical="center"/>
    </xf>
    <xf numFmtId="164" fontId="8" fillId="0" borderId="12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33" borderId="0" xfId="0" applyFont="1" applyFill="1" applyAlignment="1">
      <alignment vertical="center" wrapText="1"/>
    </xf>
    <xf numFmtId="164" fontId="2" fillId="33" borderId="0" xfId="0" applyNumberFormat="1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10" fillId="33" borderId="0" xfId="0" applyFont="1" applyFill="1" applyAlignment="1">
      <alignment/>
    </xf>
    <xf numFmtId="164" fontId="2" fillId="33" borderId="0" xfId="0" applyNumberFormat="1" applyFont="1" applyFill="1" applyAlignment="1">
      <alignment/>
    </xf>
    <xf numFmtId="164" fontId="3" fillId="33" borderId="0" xfId="0" applyNumberFormat="1" applyFont="1" applyFill="1" applyAlignment="1">
      <alignment/>
    </xf>
    <xf numFmtId="164" fontId="4" fillId="33" borderId="0" xfId="0" applyNumberFormat="1" applyFont="1" applyFill="1" applyAlignment="1">
      <alignment/>
    </xf>
    <xf numFmtId="0" fontId="5" fillId="33" borderId="0" xfId="0" applyFont="1" applyFill="1" applyAlignment="1">
      <alignment vertical="center"/>
    </xf>
    <xf numFmtId="164" fontId="6" fillId="33" borderId="0" xfId="0" applyNumberFormat="1" applyFont="1" applyFill="1" applyBorder="1" applyAlignment="1">
      <alignment vertical="center"/>
    </xf>
    <xf numFmtId="164" fontId="2" fillId="33" borderId="0" xfId="0" applyNumberFormat="1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164" fontId="8" fillId="33" borderId="0" xfId="0" applyNumberFormat="1" applyFont="1" applyFill="1" applyAlignment="1">
      <alignment vertical="center"/>
    </xf>
    <xf numFmtId="0" fontId="7" fillId="33" borderId="0" xfId="0" applyFont="1" applyFill="1" applyBorder="1" applyAlignment="1">
      <alignment vertical="center" wrapText="1"/>
    </xf>
    <xf numFmtId="164" fontId="8" fillId="33" borderId="0" xfId="0" applyNumberFormat="1" applyFont="1" applyFill="1" applyBorder="1" applyAlignment="1">
      <alignment vertical="center"/>
    </xf>
    <xf numFmtId="0" fontId="9" fillId="33" borderId="0" xfId="0" applyFont="1" applyFill="1" applyAlignment="1">
      <alignment vertical="center" wrapText="1"/>
    </xf>
    <xf numFmtId="164" fontId="9" fillId="33" borderId="0" xfId="0" applyNumberFormat="1" applyFont="1" applyFill="1" applyAlignment="1">
      <alignment vertical="center"/>
    </xf>
    <xf numFmtId="0" fontId="7" fillId="0" borderId="13" xfId="0" applyFont="1" applyBorder="1" applyAlignment="1">
      <alignment vertical="center" wrapText="1"/>
    </xf>
    <xf numFmtId="164" fontId="7" fillId="0" borderId="14" xfId="0" applyNumberFormat="1" applyFont="1" applyBorder="1" applyAlignment="1">
      <alignment horizontal="left" vertical="center" wrapText="1"/>
    </xf>
    <xf numFmtId="164" fontId="7" fillId="0" borderId="15" xfId="0" applyNumberFormat="1" applyFont="1" applyBorder="1" applyAlignment="1">
      <alignment horizontal="left" vertical="center" wrapText="1"/>
    </xf>
    <xf numFmtId="0" fontId="7" fillId="0" borderId="16" xfId="0" applyFont="1" applyBorder="1" applyAlignment="1">
      <alignment vertical="center" wrapText="1"/>
    </xf>
    <xf numFmtId="164" fontId="8" fillId="0" borderId="17" xfId="0" applyNumberFormat="1" applyFont="1" applyBorder="1" applyAlignment="1">
      <alignment vertical="center"/>
    </xf>
    <xf numFmtId="0" fontId="8" fillId="33" borderId="18" xfId="0" applyFont="1" applyFill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164" fontId="8" fillId="0" borderId="20" xfId="0" applyNumberFormat="1" applyFont="1" applyBorder="1" applyAlignment="1">
      <alignment vertical="center"/>
    </xf>
    <xf numFmtId="0" fontId="7" fillId="33" borderId="18" xfId="0" applyFont="1" applyFill="1" applyBorder="1" applyAlignment="1">
      <alignment vertical="center" wrapText="1"/>
    </xf>
    <xf numFmtId="164" fontId="6" fillId="33" borderId="0" xfId="0" applyNumberFormat="1" applyFont="1" applyFill="1" applyAlignment="1">
      <alignment/>
    </xf>
    <xf numFmtId="164" fontId="7" fillId="33" borderId="0" xfId="0" applyNumberFormat="1" applyFont="1" applyFill="1" applyAlignment="1">
      <alignment horizontal="right"/>
    </xf>
    <xf numFmtId="17" fontId="7" fillId="33" borderId="0" xfId="0" applyNumberFormat="1" applyFont="1" applyFill="1" applyAlignment="1">
      <alignment horizontal="right"/>
    </xf>
    <xf numFmtId="164" fontId="45" fillId="34" borderId="11" xfId="0" applyNumberFormat="1" applyFont="1" applyFill="1" applyBorder="1" applyAlignment="1">
      <alignment vertical="center"/>
    </xf>
    <xf numFmtId="164" fontId="45" fillId="34" borderId="21" xfId="0" applyNumberFormat="1" applyFont="1" applyFill="1" applyBorder="1" applyAlignment="1">
      <alignment vertical="center"/>
    </xf>
    <xf numFmtId="0" fontId="46" fillId="35" borderId="19" xfId="0" applyFont="1" applyFill="1" applyBorder="1" applyAlignment="1">
      <alignment vertical="center" wrapText="1"/>
    </xf>
    <xf numFmtId="164" fontId="8" fillId="35" borderId="0" xfId="0" applyNumberFormat="1" applyFont="1" applyFill="1" applyBorder="1" applyAlignment="1">
      <alignment vertical="center"/>
    </xf>
    <xf numFmtId="164" fontId="8" fillId="35" borderId="20" xfId="0" applyNumberFormat="1" applyFont="1" applyFill="1" applyBorder="1" applyAlignment="1">
      <alignment vertical="center"/>
    </xf>
    <xf numFmtId="164" fontId="8" fillId="35" borderId="12" xfId="0" applyNumberFormat="1" applyFont="1" applyFill="1" applyBorder="1" applyAlignment="1">
      <alignment vertical="center"/>
    </xf>
    <xf numFmtId="0" fontId="46" fillId="34" borderId="22" xfId="0" applyFont="1" applyFill="1" applyBorder="1" applyAlignment="1">
      <alignment vertical="center" wrapText="1"/>
    </xf>
    <xf numFmtId="164" fontId="45" fillId="34" borderId="23" xfId="0" applyNumberFormat="1" applyFont="1" applyFill="1" applyBorder="1" applyAlignment="1">
      <alignment vertical="center"/>
    </xf>
    <xf numFmtId="164" fontId="8" fillId="36" borderId="24" xfId="0" applyNumberFormat="1" applyFont="1" applyFill="1" applyBorder="1" applyAlignment="1">
      <alignment vertical="center"/>
    </xf>
    <xf numFmtId="0" fontId="7" fillId="33" borderId="19" xfId="0" applyFont="1" applyFill="1" applyBorder="1" applyAlignment="1">
      <alignment vertical="center" wrapText="1"/>
    </xf>
    <xf numFmtId="164" fontId="45" fillId="33" borderId="0" xfId="0" applyNumberFormat="1" applyFont="1" applyFill="1" applyBorder="1" applyAlignment="1">
      <alignment vertical="center"/>
    </xf>
    <xf numFmtId="164" fontId="45" fillId="33" borderId="20" xfId="0" applyNumberFormat="1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542925</xdr:colOff>
      <xdr:row>1</xdr:row>
      <xdr:rowOff>295275</xdr:rowOff>
    </xdr:from>
    <xdr:to>
      <xdr:col>2</xdr:col>
      <xdr:colOff>219075</xdr:colOff>
      <xdr:row>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438150"/>
          <a:ext cx="30384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6"/>
  <sheetViews>
    <sheetView tabSelected="1" zoomScalePageLayoutView="0" workbookViewId="0" topLeftCell="A51">
      <selection activeCell="C65" sqref="C65"/>
    </sheetView>
  </sheetViews>
  <sheetFormatPr defaultColWidth="11.421875" defaultRowHeight="15"/>
  <cols>
    <col min="1" max="1" width="8.28125" style="11" customWidth="1"/>
    <col min="2" max="2" width="42.140625" style="8" customWidth="1"/>
    <col min="3" max="3" width="20.00390625" style="2" customWidth="1"/>
    <col min="4" max="5" width="14.421875" style="2" customWidth="1"/>
    <col min="6" max="7" width="15.28125" style="2" customWidth="1"/>
    <col min="8" max="8" width="15.140625" style="2" customWidth="1"/>
    <col min="9" max="10" width="16.28125" style="2" customWidth="1"/>
    <col min="11" max="11" width="15.421875" style="2" customWidth="1"/>
    <col min="12" max="12" width="15.140625" style="2" customWidth="1"/>
    <col min="13" max="13" width="15.421875" style="2" customWidth="1"/>
    <col min="14" max="14" width="16.140625" style="2" customWidth="1"/>
    <col min="15" max="15" width="16.421875" style="2" customWidth="1"/>
    <col min="16" max="16" width="13.140625" style="11" customWidth="1"/>
    <col min="17" max="30" width="9.140625" style="11" customWidth="1"/>
    <col min="31" max="16384" width="11.421875" style="3" customWidth="1"/>
  </cols>
  <sheetData>
    <row r="1" spans="2:15" s="11" customFormat="1" ht="11.25"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2:15" s="11" customFormat="1" ht="27" customHeight="1"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2:15" s="11" customFormat="1" ht="27" customHeight="1"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2:15" s="11" customFormat="1" ht="27" customHeight="1"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2:15" s="11" customFormat="1" ht="27" customHeight="1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2:15" s="11" customFormat="1" ht="27" customHeight="1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2:15" s="11" customFormat="1" ht="27" customHeight="1"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2:15" s="11" customFormat="1" ht="27" customHeight="1"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2:15" s="11" customFormat="1" ht="27" customHeight="1"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30" s="1" customFormat="1" ht="27.75">
      <c r="A10" s="12"/>
      <c r="B10" s="13" t="s">
        <v>56</v>
      </c>
      <c r="C10" s="14"/>
      <c r="D10" s="14"/>
      <c r="E10" s="14"/>
      <c r="F10" s="14"/>
      <c r="G10" s="15"/>
      <c r="H10" s="15"/>
      <c r="I10" s="15"/>
      <c r="J10" s="16"/>
      <c r="K10" s="16"/>
      <c r="L10" s="16"/>
      <c r="M10" s="38"/>
      <c r="N10" s="39" t="s">
        <v>0</v>
      </c>
      <c r="O10" s="40">
        <v>42917</v>
      </c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</row>
    <row r="11" spans="2:15" ht="15.75" thickBot="1">
      <c r="B11" s="17"/>
      <c r="C11" s="10"/>
      <c r="D11" s="10"/>
      <c r="E11" s="10"/>
      <c r="F11" s="10"/>
      <c r="G11" s="18"/>
      <c r="H11" s="10"/>
      <c r="I11" s="19"/>
      <c r="J11" s="19"/>
      <c r="K11" s="19"/>
      <c r="L11" s="10"/>
      <c r="M11" s="10"/>
      <c r="N11" s="10"/>
      <c r="O11" s="10"/>
    </row>
    <row r="12" spans="1:30" s="4" customFormat="1" ht="40.5">
      <c r="A12" s="21"/>
      <c r="B12" s="28"/>
      <c r="C12" s="29" t="s">
        <v>27</v>
      </c>
      <c r="D12" s="29" t="s">
        <v>28</v>
      </c>
      <c r="E12" s="29" t="s">
        <v>29</v>
      </c>
      <c r="F12" s="29" t="s">
        <v>30</v>
      </c>
      <c r="G12" s="29" t="s">
        <v>31</v>
      </c>
      <c r="H12" s="29" t="s">
        <v>32</v>
      </c>
      <c r="I12" s="29" t="s">
        <v>33</v>
      </c>
      <c r="J12" s="29" t="s">
        <v>34</v>
      </c>
      <c r="K12" s="29" t="s">
        <v>35</v>
      </c>
      <c r="L12" s="29" t="s">
        <v>36</v>
      </c>
      <c r="M12" s="29" t="s">
        <v>37</v>
      </c>
      <c r="N12" s="29" t="s">
        <v>38</v>
      </c>
      <c r="O12" s="30" t="s">
        <v>1</v>
      </c>
      <c r="P12" s="20"/>
      <c r="Q12" s="20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2:17" ht="20.25">
      <c r="B13" s="31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32"/>
      <c r="P13" s="20"/>
      <c r="Q13" s="22"/>
    </row>
    <row r="14" spans="2:17" ht="20.25">
      <c r="B14" s="43" t="s">
        <v>2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5"/>
      <c r="P14" s="22"/>
      <c r="Q14" s="22"/>
    </row>
    <row r="15" spans="2:17" ht="20.25">
      <c r="B15" s="33" t="s">
        <v>57</v>
      </c>
      <c r="C15" s="6">
        <v>20000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48">
        <f aca="true" t="shared" si="0" ref="O15:O23">SUM(C15:N15)</f>
        <v>20000</v>
      </c>
      <c r="P15" s="22"/>
      <c r="Q15" s="22"/>
    </row>
    <row r="16" spans="2:17" ht="20.25">
      <c r="B16" s="33" t="s">
        <v>58</v>
      </c>
      <c r="C16" s="6">
        <v>10000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48">
        <f t="shared" si="0"/>
        <v>10000</v>
      </c>
      <c r="P16" s="22"/>
      <c r="Q16" s="22"/>
    </row>
    <row r="17" spans="2:17" ht="20.25">
      <c r="B17" s="33" t="s">
        <v>59</v>
      </c>
      <c r="C17" s="6">
        <v>5000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48">
        <f t="shared" si="0"/>
        <v>5000</v>
      </c>
      <c r="P17" s="22"/>
      <c r="Q17" s="22"/>
    </row>
    <row r="18" spans="2:17" ht="20.25">
      <c r="B18" s="33" t="s">
        <v>47</v>
      </c>
      <c r="C18" s="6">
        <v>0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48">
        <f t="shared" si="0"/>
        <v>0</v>
      </c>
      <c r="P18" s="22"/>
      <c r="Q18" s="22"/>
    </row>
    <row r="19" spans="2:17" ht="20.25">
      <c r="B19" s="33" t="s">
        <v>48</v>
      </c>
      <c r="C19" s="6">
        <v>100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48">
        <f t="shared" si="0"/>
        <v>100</v>
      </c>
      <c r="P19" s="22"/>
      <c r="Q19" s="22"/>
    </row>
    <row r="20" spans="2:17" ht="20.25">
      <c r="B20" s="33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48">
        <f t="shared" si="0"/>
        <v>0</v>
      </c>
      <c r="P20" s="22"/>
      <c r="Q20" s="22"/>
    </row>
    <row r="21" spans="2:17" ht="20.25">
      <c r="B21" s="33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48">
        <f t="shared" si="0"/>
        <v>0</v>
      </c>
      <c r="P21" s="22"/>
      <c r="Q21" s="22"/>
    </row>
    <row r="22" spans="2:17" ht="20.25">
      <c r="B22" s="33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48">
        <f t="shared" si="0"/>
        <v>0</v>
      </c>
      <c r="P22" s="22"/>
      <c r="Q22" s="22"/>
    </row>
    <row r="23" spans="2:17" ht="20.25">
      <c r="B23" s="34" t="s">
        <v>54</v>
      </c>
      <c r="C23" s="41">
        <f aca="true" t="shared" si="1" ref="C23:N23">SUM(C15:C22)</f>
        <v>35100</v>
      </c>
      <c r="D23" s="41">
        <f t="shared" si="1"/>
        <v>0</v>
      </c>
      <c r="E23" s="41">
        <f t="shared" si="1"/>
        <v>0</v>
      </c>
      <c r="F23" s="41">
        <f t="shared" si="1"/>
        <v>0</v>
      </c>
      <c r="G23" s="41">
        <f t="shared" si="1"/>
        <v>0</v>
      </c>
      <c r="H23" s="41">
        <f t="shared" si="1"/>
        <v>0</v>
      </c>
      <c r="I23" s="41">
        <f t="shared" si="1"/>
        <v>0</v>
      </c>
      <c r="J23" s="41">
        <f t="shared" si="1"/>
        <v>0</v>
      </c>
      <c r="K23" s="41">
        <f t="shared" si="1"/>
        <v>0</v>
      </c>
      <c r="L23" s="41">
        <f t="shared" si="1"/>
        <v>0</v>
      </c>
      <c r="M23" s="41">
        <f t="shared" si="1"/>
        <v>0</v>
      </c>
      <c r="N23" s="41">
        <f t="shared" si="1"/>
        <v>0</v>
      </c>
      <c r="O23" s="48">
        <f t="shared" si="0"/>
        <v>35100</v>
      </c>
      <c r="P23" s="22"/>
      <c r="Q23" s="22"/>
    </row>
    <row r="24" spans="2:17" s="11" customFormat="1" ht="20.25">
      <c r="B24" s="50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2"/>
      <c r="P24" s="22"/>
      <c r="Q24" s="22"/>
    </row>
    <row r="25" spans="2:17" ht="20.25">
      <c r="B25" s="43" t="s">
        <v>46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5"/>
      <c r="P25" s="22"/>
      <c r="Q25" s="22"/>
    </row>
    <row r="26" spans="2:17" ht="20.25">
      <c r="B26" s="33" t="s">
        <v>60</v>
      </c>
      <c r="C26" s="6">
        <v>25000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48">
        <f aca="true" t="shared" si="2" ref="O26:O32">SUM(C26:N26)</f>
        <v>25000</v>
      </c>
      <c r="P26" s="23"/>
      <c r="Q26" s="22"/>
    </row>
    <row r="27" spans="2:17" ht="20.25">
      <c r="B27" s="33" t="s">
        <v>61</v>
      </c>
      <c r="C27" s="6">
        <v>500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48">
        <f t="shared" si="2"/>
        <v>500</v>
      </c>
      <c r="P27" s="23"/>
      <c r="Q27" s="22"/>
    </row>
    <row r="28" spans="2:17" ht="40.5">
      <c r="B28" s="33" t="s">
        <v>62</v>
      </c>
      <c r="C28" s="6">
        <v>650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48">
        <f t="shared" si="2"/>
        <v>650</v>
      </c>
      <c r="P28" s="23"/>
      <c r="Q28" s="22"/>
    </row>
    <row r="29" spans="2:17" ht="20.25">
      <c r="B29" s="33" t="s">
        <v>49</v>
      </c>
      <c r="C29" s="6">
        <v>150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48">
        <f t="shared" si="2"/>
        <v>150</v>
      </c>
      <c r="P29" s="23"/>
      <c r="Q29" s="22"/>
    </row>
    <row r="30" spans="2:17" ht="20.25">
      <c r="B30" s="33" t="s">
        <v>52</v>
      </c>
      <c r="C30" s="6">
        <v>800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48">
        <f>SUM(C30:N30)</f>
        <v>800</v>
      </c>
      <c r="P30" s="23"/>
      <c r="Q30" s="22"/>
    </row>
    <row r="31" spans="2:17" ht="20.25">
      <c r="B31" s="33" t="s">
        <v>50</v>
      </c>
      <c r="C31" s="6">
        <v>10000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48">
        <f t="shared" si="2"/>
        <v>10000</v>
      </c>
      <c r="P31" s="23"/>
      <c r="Q31" s="22"/>
    </row>
    <row r="32" spans="2:17" ht="20.25">
      <c r="B32" s="33" t="s">
        <v>51</v>
      </c>
      <c r="C32" s="6">
        <v>-8000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48">
        <f t="shared" si="2"/>
        <v>-8000</v>
      </c>
      <c r="P32" s="23"/>
      <c r="Q32" s="22"/>
    </row>
    <row r="33" spans="2:17" ht="20.25">
      <c r="B33" s="34" t="s">
        <v>53</v>
      </c>
      <c r="C33" s="41">
        <f>SUM(C26:C32)</f>
        <v>29100</v>
      </c>
      <c r="D33" s="41">
        <f aca="true" t="shared" si="3" ref="D33:O33">SUM(D26:D32)</f>
        <v>0</v>
      </c>
      <c r="E33" s="41">
        <f t="shared" si="3"/>
        <v>0</v>
      </c>
      <c r="F33" s="41">
        <f t="shared" si="3"/>
        <v>0</v>
      </c>
      <c r="G33" s="41">
        <f t="shared" si="3"/>
        <v>0</v>
      </c>
      <c r="H33" s="41">
        <f t="shared" si="3"/>
        <v>0</v>
      </c>
      <c r="I33" s="41">
        <f t="shared" si="3"/>
        <v>0</v>
      </c>
      <c r="J33" s="41">
        <f t="shared" si="3"/>
        <v>0</v>
      </c>
      <c r="K33" s="41">
        <f t="shared" si="3"/>
        <v>0</v>
      </c>
      <c r="L33" s="41">
        <f t="shared" si="3"/>
        <v>0</v>
      </c>
      <c r="M33" s="41">
        <f t="shared" si="3"/>
        <v>0</v>
      </c>
      <c r="N33" s="41">
        <f t="shared" si="3"/>
        <v>0</v>
      </c>
      <c r="O33" s="41">
        <f t="shared" si="3"/>
        <v>29100</v>
      </c>
      <c r="P33" s="22"/>
      <c r="Q33" s="22"/>
    </row>
    <row r="34" spans="1:30" s="4" customFormat="1" ht="20.25">
      <c r="A34" s="21"/>
      <c r="B34" s="35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6"/>
      <c r="P34" s="20"/>
      <c r="Q34" s="20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</row>
    <row r="35" spans="2:17" ht="20.25">
      <c r="B35" s="43" t="s">
        <v>3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5"/>
      <c r="P35" s="22"/>
      <c r="Q35" s="22"/>
    </row>
    <row r="36" spans="2:17" ht="20.25">
      <c r="B36" s="33" t="s">
        <v>45</v>
      </c>
      <c r="C36" s="6">
        <v>1000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41">
        <f aca="true" t="shared" si="4" ref="O36:O60">SUM(C36+D36+E36+F36+G36+H36+I36+J36+K36+L36+M36+N36)</f>
        <v>1000</v>
      </c>
      <c r="P36" s="23"/>
      <c r="Q36" s="22"/>
    </row>
    <row r="37" spans="2:17" ht="20.25">
      <c r="B37" s="33" t="s">
        <v>4</v>
      </c>
      <c r="C37" s="6">
        <v>100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41">
        <f t="shared" si="4"/>
        <v>100</v>
      </c>
      <c r="P37" s="23"/>
      <c r="Q37" s="22"/>
    </row>
    <row r="38" spans="2:17" ht="20.25">
      <c r="B38" s="33" t="s">
        <v>5</v>
      </c>
      <c r="C38" s="6">
        <v>100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41">
        <f t="shared" si="4"/>
        <v>100</v>
      </c>
      <c r="P38" s="23"/>
      <c r="Q38" s="22"/>
    </row>
    <row r="39" spans="2:17" ht="20.25">
      <c r="B39" s="33" t="s">
        <v>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41">
        <f t="shared" si="4"/>
        <v>0</v>
      </c>
      <c r="P39" s="23"/>
      <c r="Q39" s="22"/>
    </row>
    <row r="40" spans="2:17" ht="20.25">
      <c r="B40" s="33" t="s">
        <v>7</v>
      </c>
      <c r="C40" s="6">
        <v>1000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41">
        <f t="shared" si="4"/>
        <v>1000</v>
      </c>
      <c r="P40" s="23"/>
      <c r="Q40" s="22"/>
    </row>
    <row r="41" spans="2:17" ht="20.25">
      <c r="B41" s="33" t="s">
        <v>44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41">
        <f t="shared" si="4"/>
        <v>0</v>
      </c>
      <c r="P41" s="23"/>
      <c r="Q41" s="22"/>
    </row>
    <row r="42" spans="2:17" ht="20.25">
      <c r="B42" s="33" t="s">
        <v>8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41">
        <f t="shared" si="4"/>
        <v>0</v>
      </c>
      <c r="P42" s="23"/>
      <c r="Q42" s="22"/>
    </row>
    <row r="43" spans="2:17" ht="20.25">
      <c r="B43" s="33" t="s">
        <v>9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41">
        <f t="shared" si="4"/>
        <v>0</v>
      </c>
      <c r="P43" s="23"/>
      <c r="Q43" s="22"/>
    </row>
    <row r="44" spans="2:17" ht="20.25">
      <c r="B44" s="33" t="s">
        <v>10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41">
        <f t="shared" si="4"/>
        <v>0</v>
      </c>
      <c r="P44" s="23"/>
      <c r="Q44" s="22"/>
    </row>
    <row r="45" spans="2:17" ht="20.25">
      <c r="B45" s="33" t="s">
        <v>11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41">
        <f t="shared" si="4"/>
        <v>0</v>
      </c>
      <c r="P45" s="23"/>
      <c r="Q45" s="22"/>
    </row>
    <row r="46" spans="2:17" ht="20.25">
      <c r="B46" s="33" t="s">
        <v>12</v>
      </c>
      <c r="C46" s="6">
        <v>150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41">
        <f t="shared" si="4"/>
        <v>150</v>
      </c>
      <c r="P46" s="23"/>
      <c r="Q46" s="22"/>
    </row>
    <row r="47" spans="2:17" ht="20.25">
      <c r="B47" s="33" t="s">
        <v>13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41">
        <f t="shared" si="4"/>
        <v>0</v>
      </c>
      <c r="P47" s="23"/>
      <c r="Q47" s="22"/>
    </row>
    <row r="48" spans="2:17" ht="20.25">
      <c r="B48" s="33" t="s">
        <v>14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41">
        <f t="shared" si="4"/>
        <v>0</v>
      </c>
      <c r="P48" s="23"/>
      <c r="Q48" s="22"/>
    </row>
    <row r="49" spans="2:17" ht="40.5">
      <c r="B49" s="33" t="s">
        <v>15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41">
        <f t="shared" si="4"/>
        <v>0</v>
      </c>
      <c r="P49" s="23"/>
      <c r="Q49" s="22"/>
    </row>
    <row r="50" spans="2:17" ht="20.25">
      <c r="B50" s="33" t="s">
        <v>16</v>
      </c>
      <c r="C50" s="6">
        <v>150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41">
        <f t="shared" si="4"/>
        <v>150</v>
      </c>
      <c r="P50" s="23"/>
      <c r="Q50" s="22"/>
    </row>
    <row r="51" spans="2:17" ht="20.25">
      <c r="B51" s="33" t="s">
        <v>39</v>
      </c>
      <c r="C51" s="6">
        <v>250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41">
        <f t="shared" si="4"/>
        <v>250</v>
      </c>
      <c r="P51" s="23"/>
      <c r="Q51" s="22"/>
    </row>
    <row r="52" spans="2:17" ht="20.25">
      <c r="B52" s="33" t="s">
        <v>43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41">
        <f t="shared" si="4"/>
        <v>0</v>
      </c>
      <c r="P52" s="23"/>
      <c r="Q52" s="22"/>
    </row>
    <row r="53" spans="2:17" ht="20.25">
      <c r="B53" s="33" t="s">
        <v>17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41">
        <f t="shared" si="4"/>
        <v>0</v>
      </c>
      <c r="P53" s="23"/>
      <c r="Q53" s="22"/>
    </row>
    <row r="54" spans="2:17" ht="40.5">
      <c r="B54" s="33" t="s">
        <v>18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41">
        <f t="shared" si="4"/>
        <v>0</v>
      </c>
      <c r="P54" s="23"/>
      <c r="Q54" s="22"/>
    </row>
    <row r="55" spans="2:17" ht="20.25">
      <c r="B55" s="33" t="s">
        <v>41</v>
      </c>
      <c r="C55" s="6">
        <v>150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41">
        <f t="shared" si="4"/>
        <v>150</v>
      </c>
      <c r="P55" s="23"/>
      <c r="Q55" s="22"/>
    </row>
    <row r="56" spans="2:17" ht="20.25">
      <c r="B56" s="33" t="s">
        <v>19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41">
        <f t="shared" si="4"/>
        <v>0</v>
      </c>
      <c r="P56" s="23"/>
      <c r="Q56" s="22"/>
    </row>
    <row r="57" spans="2:17" ht="40.5">
      <c r="B57" s="33" t="s">
        <v>42</v>
      </c>
      <c r="C57" s="6">
        <f>SUM(C23*2.5%)</f>
        <v>877.5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41">
        <f t="shared" si="4"/>
        <v>877.5</v>
      </c>
      <c r="P57" s="23"/>
      <c r="Q57" s="22"/>
    </row>
    <row r="58" spans="2:17" ht="20.25">
      <c r="B58" s="33" t="s">
        <v>20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41">
        <f t="shared" si="4"/>
        <v>0</v>
      </c>
      <c r="P58" s="23"/>
      <c r="Q58" s="22"/>
    </row>
    <row r="59" spans="2:17" ht="20.25">
      <c r="B59" s="33" t="s">
        <v>21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41">
        <f t="shared" si="4"/>
        <v>0</v>
      </c>
      <c r="P59" s="23"/>
      <c r="Q59" s="22"/>
    </row>
    <row r="60" spans="2:17" ht="40.5">
      <c r="B60" s="33" t="s">
        <v>22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41">
        <f t="shared" si="4"/>
        <v>0</v>
      </c>
      <c r="P60" s="22"/>
      <c r="Q60" s="22"/>
    </row>
    <row r="61" spans="2:17" ht="40.5">
      <c r="B61" s="37" t="s">
        <v>55</v>
      </c>
      <c r="C61" s="41">
        <f>SUM(C36:C60)</f>
        <v>3777.5</v>
      </c>
      <c r="D61" s="41">
        <f aca="true" t="shared" si="5" ref="D61:N61">SUM(D36:D60)</f>
        <v>0</v>
      </c>
      <c r="E61" s="41">
        <f t="shared" si="5"/>
        <v>0</v>
      </c>
      <c r="F61" s="41">
        <f t="shared" si="5"/>
        <v>0</v>
      </c>
      <c r="G61" s="41">
        <f t="shared" si="5"/>
        <v>0</v>
      </c>
      <c r="H61" s="41">
        <f t="shared" si="5"/>
        <v>0</v>
      </c>
      <c r="I61" s="41">
        <f t="shared" si="5"/>
        <v>0</v>
      </c>
      <c r="J61" s="41">
        <f t="shared" si="5"/>
        <v>0</v>
      </c>
      <c r="K61" s="41">
        <f t="shared" si="5"/>
        <v>0</v>
      </c>
      <c r="L61" s="41">
        <f t="shared" si="5"/>
        <v>0</v>
      </c>
      <c r="M61" s="41">
        <f t="shared" si="5"/>
        <v>0</v>
      </c>
      <c r="N61" s="41">
        <f t="shared" si="5"/>
        <v>0</v>
      </c>
      <c r="O61" s="41">
        <f aca="true" t="shared" si="6" ref="O61:O66">SUM(C61+D61+E61+F61+G61+H61+I61+J61+K61+L61+M61+N61)</f>
        <v>3777.5</v>
      </c>
      <c r="P61" s="22"/>
      <c r="Q61" s="22"/>
    </row>
    <row r="62" spans="2:17" ht="40.5">
      <c r="B62" s="33" t="s">
        <v>23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41">
        <f t="shared" si="6"/>
        <v>0</v>
      </c>
      <c r="P62" s="22"/>
      <c r="Q62" s="22"/>
    </row>
    <row r="63" spans="2:17" ht="20.25">
      <c r="B63" s="33" t="s">
        <v>24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41">
        <f t="shared" si="6"/>
        <v>0</v>
      </c>
      <c r="P63" s="22"/>
      <c r="Q63" s="22"/>
    </row>
    <row r="64" spans="2:17" ht="40.5">
      <c r="B64" s="33" t="s">
        <v>40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41">
        <f t="shared" si="6"/>
        <v>0</v>
      </c>
      <c r="P64" s="22"/>
      <c r="Q64" s="22"/>
    </row>
    <row r="65" spans="2:17" ht="20.25">
      <c r="B65" s="34" t="s">
        <v>25</v>
      </c>
      <c r="C65" s="41">
        <f>SUM(C33+C61)</f>
        <v>32877.5</v>
      </c>
      <c r="D65" s="41">
        <f aca="true" t="shared" si="7" ref="D65:N65">SUM(D33+D61)</f>
        <v>0</v>
      </c>
      <c r="E65" s="41">
        <f t="shared" si="7"/>
        <v>0</v>
      </c>
      <c r="F65" s="41">
        <f t="shared" si="7"/>
        <v>0</v>
      </c>
      <c r="G65" s="41">
        <f t="shared" si="7"/>
        <v>0</v>
      </c>
      <c r="H65" s="41">
        <f t="shared" si="7"/>
        <v>0</v>
      </c>
      <c r="I65" s="41">
        <f t="shared" si="7"/>
        <v>0</v>
      </c>
      <c r="J65" s="41">
        <f t="shared" si="7"/>
        <v>0</v>
      </c>
      <c r="K65" s="41">
        <f t="shared" si="7"/>
        <v>0</v>
      </c>
      <c r="L65" s="41">
        <f t="shared" si="7"/>
        <v>0</v>
      </c>
      <c r="M65" s="41">
        <f t="shared" si="7"/>
        <v>0</v>
      </c>
      <c r="N65" s="41">
        <f t="shared" si="7"/>
        <v>0</v>
      </c>
      <c r="O65" s="41">
        <f t="shared" si="6"/>
        <v>32877.5</v>
      </c>
      <c r="P65" s="22"/>
      <c r="Q65" s="22"/>
    </row>
    <row r="66" spans="2:17" ht="21" thickBot="1">
      <c r="B66" s="47" t="s">
        <v>26</v>
      </c>
      <c r="C66" s="42">
        <f aca="true" t="shared" si="8" ref="C66:N66">SUM(C23-C65)</f>
        <v>2222.5</v>
      </c>
      <c r="D66" s="42">
        <f t="shared" si="8"/>
        <v>0</v>
      </c>
      <c r="E66" s="42">
        <f t="shared" si="8"/>
        <v>0</v>
      </c>
      <c r="F66" s="42">
        <f t="shared" si="8"/>
        <v>0</v>
      </c>
      <c r="G66" s="42">
        <f t="shared" si="8"/>
        <v>0</v>
      </c>
      <c r="H66" s="42">
        <f t="shared" si="8"/>
        <v>0</v>
      </c>
      <c r="I66" s="42">
        <f t="shared" si="8"/>
        <v>0</v>
      </c>
      <c r="J66" s="42">
        <f t="shared" si="8"/>
        <v>0</v>
      </c>
      <c r="K66" s="42">
        <f t="shared" si="8"/>
        <v>0</v>
      </c>
      <c r="L66" s="42">
        <f t="shared" si="8"/>
        <v>0</v>
      </c>
      <c r="M66" s="42">
        <f t="shared" si="8"/>
        <v>0</v>
      </c>
      <c r="N66" s="42">
        <f t="shared" si="8"/>
        <v>0</v>
      </c>
      <c r="O66" s="49">
        <f t="shared" si="6"/>
        <v>2222.5</v>
      </c>
      <c r="P66" s="22"/>
      <c r="Q66" s="22"/>
    </row>
    <row r="67" spans="2:17" ht="20.25">
      <c r="B67" s="24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2"/>
      <c r="Q67" s="22"/>
    </row>
    <row r="68" spans="2:15" ht="18">
      <c r="B68" s="26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</row>
    <row r="69" spans="2:15" ht="18">
      <c r="B69" s="26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</row>
    <row r="70" spans="2:15" ht="18">
      <c r="B70" s="26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</row>
    <row r="71" spans="2:15" ht="18">
      <c r="B71" s="26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</row>
    <row r="72" spans="2:15" ht="18">
      <c r="B72" s="26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</row>
    <row r="73" spans="2:15" ht="18">
      <c r="B73" s="26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</row>
    <row r="74" spans="2:15" ht="18">
      <c r="B74" s="26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</row>
    <row r="75" spans="2:15" ht="18">
      <c r="B75" s="26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</row>
    <row r="76" spans="2:15" ht="18">
      <c r="B76" s="26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</row>
    <row r="77" spans="2:15" ht="11.25">
      <c r="B77" s="9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</row>
    <row r="78" spans="2:15" ht="11.25">
      <c r="B78" s="9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</row>
    <row r="79" spans="2:15" ht="11.25">
      <c r="B79" s="9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</row>
    <row r="80" spans="2:15" ht="11.25">
      <c r="B80" s="9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</row>
    <row r="81" spans="2:15" ht="11.25">
      <c r="B81" s="9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</row>
    <row r="82" spans="2:15" ht="11.25">
      <c r="B82" s="9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</row>
    <row r="83" spans="2:15" ht="11.25">
      <c r="B83" s="9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</row>
    <row r="84" spans="2:15" ht="11.25">
      <c r="B84" s="9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</row>
    <row r="85" spans="2:15" ht="11.25">
      <c r="B85" s="9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</row>
    <row r="86" spans="2:15" ht="11.25">
      <c r="B86" s="9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</row>
    <row r="87" spans="2:15" ht="11.25">
      <c r="B87" s="9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</row>
    <row r="88" spans="2:15" ht="11.25">
      <c r="B88" s="9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</row>
    <row r="89" spans="2:15" ht="11.25">
      <c r="B89" s="9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</row>
    <row r="90" spans="2:15" ht="11.25">
      <c r="B90" s="9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</row>
    <row r="91" spans="2:15" ht="11.25">
      <c r="B91" s="9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</row>
    <row r="92" spans="2:15" ht="11.25">
      <c r="B92" s="9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</row>
    <row r="93" spans="2:15" ht="11.25">
      <c r="B93" s="9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</row>
    <row r="94" spans="2:15" ht="11.25">
      <c r="B94" s="9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</row>
    <row r="95" spans="2:15" ht="11.25">
      <c r="B95" s="9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</row>
    <row r="96" spans="2:15" ht="11.25">
      <c r="B96" s="9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</row>
    <row r="97" spans="2:15" ht="11.25">
      <c r="B97" s="9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</row>
    <row r="98" spans="2:15" ht="11.25">
      <c r="B98" s="9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</row>
    <row r="99" spans="2:15" ht="11.25">
      <c r="B99" s="9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</row>
    <row r="100" spans="2:15" ht="11.25">
      <c r="B100" s="9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</row>
    <row r="101" spans="2:15" ht="11.25">
      <c r="B101" s="9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</row>
    <row r="102" spans="2:15" ht="11.25">
      <c r="B102" s="9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</row>
    <row r="103" spans="2:15" ht="11.25">
      <c r="B103" s="9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</row>
    <row r="104" spans="2:15" ht="11.25">
      <c r="B104" s="9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</row>
    <row r="105" spans="2:15" ht="11.25">
      <c r="B105" s="9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</row>
    <row r="106" spans="2:15" ht="11.25">
      <c r="B106" s="9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</row>
    <row r="107" spans="2:15" ht="11.25">
      <c r="B107" s="9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</row>
    <row r="108" spans="2:15" ht="11.25">
      <c r="B108" s="9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</row>
    <row r="109" spans="2:15" ht="11.25">
      <c r="B109" s="9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</row>
    <row r="110" spans="2:15" ht="11.25">
      <c r="B110" s="9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</row>
    <row r="111" spans="2:15" ht="11.25">
      <c r="B111" s="9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</row>
    <row r="112" spans="2:15" ht="11.25">
      <c r="B112" s="9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</row>
    <row r="113" spans="2:15" ht="11.25">
      <c r="B113" s="9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</row>
    <row r="114" spans="2:15" ht="11.25">
      <c r="B114" s="9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</row>
    <row r="115" spans="2:15" ht="11.25">
      <c r="B115" s="9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</row>
    <row r="116" spans="2:15" ht="11.25">
      <c r="B116" s="9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</row>
    <row r="117" spans="2:15" ht="11.25">
      <c r="B117" s="9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</row>
    <row r="118" spans="2:15" ht="11.25">
      <c r="B118" s="9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</row>
    <row r="119" spans="2:15" ht="11.25">
      <c r="B119" s="9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</row>
    <row r="120" spans="2:15" ht="11.25">
      <c r="B120" s="9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</row>
    <row r="121" spans="2:15" ht="11.25">
      <c r="B121" s="9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</row>
    <row r="122" spans="2:15" ht="11.25">
      <c r="B122" s="9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</row>
    <row r="123" spans="2:15" ht="11.25">
      <c r="B123" s="9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</row>
    <row r="124" spans="2:15" ht="11.25">
      <c r="B124" s="9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</row>
    <row r="125" spans="2:15" ht="11.25">
      <c r="B125" s="9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</row>
    <row r="126" spans="2:15" ht="11.25">
      <c r="B126" s="9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</row>
    <row r="127" spans="2:15" ht="11.25">
      <c r="B127" s="9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</row>
    <row r="128" spans="2:15" ht="11.25">
      <c r="B128" s="9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</row>
    <row r="129" spans="2:15" ht="11.25">
      <c r="B129" s="9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</row>
    <row r="130" spans="2:15" ht="11.25">
      <c r="B130" s="9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</row>
    <row r="131" spans="2:15" ht="11.25">
      <c r="B131" s="9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</row>
    <row r="132" spans="2:15" ht="11.25">
      <c r="B132" s="9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</row>
    <row r="133" spans="2:15" ht="11.25">
      <c r="B133" s="9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</row>
    <row r="134" spans="2:15" ht="11.25">
      <c r="B134" s="9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</row>
    <row r="135" spans="2:15" ht="11.25">
      <c r="B135" s="9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</row>
    <row r="136" spans="2:15" ht="11.25">
      <c r="B136" s="9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</row>
    <row r="137" spans="2:15" ht="11.25">
      <c r="B137" s="9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</row>
    <row r="138" spans="2:15" ht="11.25">
      <c r="B138" s="9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</row>
    <row r="139" spans="2:15" ht="11.25">
      <c r="B139" s="9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</row>
    <row r="140" spans="2:15" ht="11.25">
      <c r="B140" s="9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</row>
    <row r="141" spans="2:15" ht="11.25">
      <c r="B141" s="9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</row>
    <row r="142" spans="2:15" ht="11.25">
      <c r="B142" s="9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</row>
    <row r="143" spans="2:15" ht="11.25">
      <c r="B143" s="9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</row>
    <row r="144" spans="2:15" ht="11.25">
      <c r="B144" s="9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</row>
    <row r="145" spans="2:15" ht="11.25">
      <c r="B145" s="9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</row>
    <row r="146" spans="2:15" ht="11.25">
      <c r="B146" s="9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</row>
    <row r="147" spans="2:15" ht="11.25">
      <c r="B147" s="9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</row>
    <row r="148" spans="2:15" ht="11.25">
      <c r="B148" s="9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</row>
    <row r="149" spans="2:15" ht="11.25">
      <c r="B149" s="9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</row>
    <row r="150" spans="2:15" ht="11.25">
      <c r="B150" s="9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</row>
    <row r="151" spans="2:15" ht="11.25">
      <c r="B151" s="9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</row>
    <row r="152" spans="2:15" ht="11.25">
      <c r="B152" s="9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</row>
    <row r="153" spans="2:15" ht="11.25">
      <c r="B153" s="9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</row>
    <row r="154" spans="2:15" ht="11.25">
      <c r="B154" s="9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</row>
    <row r="155" spans="2:15" ht="11.25">
      <c r="B155" s="9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</row>
    <row r="156" spans="2:15" ht="11.25">
      <c r="B156" s="9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</row>
    <row r="157" spans="2:15" ht="11.25">
      <c r="B157" s="9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</row>
    <row r="158" spans="2:15" ht="11.25">
      <c r="B158" s="9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</row>
    <row r="159" spans="2:15" ht="11.25">
      <c r="B159" s="9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</row>
    <row r="160" spans="2:15" ht="11.25">
      <c r="B160" s="9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</row>
    <row r="161" spans="2:15" ht="11.25">
      <c r="B161" s="9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</row>
    <row r="162" spans="2:15" ht="11.25">
      <c r="B162" s="9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</row>
    <row r="163" spans="2:15" ht="11.25">
      <c r="B163" s="9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</row>
    <row r="164" spans="2:15" ht="11.25">
      <c r="B164" s="9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</row>
    <row r="165" spans="2:15" ht="11.25">
      <c r="B165" s="9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</row>
    <row r="166" spans="2:15" ht="11.25">
      <c r="B166" s="9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</row>
    <row r="167" spans="2:15" ht="11.25">
      <c r="B167" s="9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</row>
    <row r="168" spans="2:15" ht="11.25">
      <c r="B168" s="9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</row>
    <row r="169" spans="2:15" ht="11.25">
      <c r="B169" s="9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</row>
    <row r="170" spans="2:15" ht="11.25">
      <c r="B170" s="9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</row>
    <row r="171" spans="2:15" ht="11.25">
      <c r="B171" s="9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</row>
    <row r="172" spans="2:15" ht="11.25">
      <c r="B172" s="9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</row>
    <row r="173" spans="2:15" ht="11.25">
      <c r="B173" s="9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</row>
    <row r="174" spans="2:15" ht="11.25">
      <c r="B174" s="9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</row>
    <row r="175" spans="2:15" ht="11.25">
      <c r="B175" s="9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</row>
    <row r="176" spans="2:15" ht="11.25">
      <c r="B176" s="9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</row>
    <row r="177" spans="2:15" ht="11.25">
      <c r="B177" s="9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</row>
    <row r="178" spans="2:15" ht="11.25">
      <c r="B178" s="9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</row>
    <row r="179" spans="2:15" ht="11.25">
      <c r="B179" s="9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</row>
    <row r="180" spans="2:15" ht="11.25">
      <c r="B180" s="9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</row>
    <row r="181" spans="2:15" ht="11.25">
      <c r="B181" s="9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</row>
    <row r="182" spans="2:15" ht="11.25">
      <c r="B182" s="9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</row>
    <row r="183" spans="2:15" ht="11.25">
      <c r="B183" s="9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</row>
    <row r="184" spans="2:15" ht="11.25">
      <c r="B184" s="9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</row>
    <row r="185" spans="2:15" ht="11.25">
      <c r="B185" s="9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</row>
    <row r="186" spans="2:15" ht="11.25">
      <c r="B186" s="9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</row>
  </sheetData>
  <sheetProtection/>
  <printOptions/>
  <pageMargins left="0.75" right="0.75" top="1" bottom="1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 Simpson</dc:creator>
  <cp:keywords/>
  <dc:description/>
  <cp:lastModifiedBy>Jo Simpson</cp:lastModifiedBy>
  <dcterms:created xsi:type="dcterms:W3CDTF">2017-06-22T19:00:35Z</dcterms:created>
  <dcterms:modified xsi:type="dcterms:W3CDTF">2019-02-04T09:17:33Z</dcterms:modified>
  <cp:category/>
  <cp:version/>
  <cp:contentType/>
  <cp:contentStatus/>
</cp:coreProperties>
</file>